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345" tabRatio="601" activeTab="1"/>
  </bookViews>
  <sheets>
    <sheet name="Příjmy" sheetId="1" r:id="rId1"/>
    <sheet name="Výdaje" sheetId="2" r:id="rId2"/>
    <sheet name="Financování" sheetId="3" r:id="rId3"/>
  </sheets>
  <definedNames>
    <definedName name="_xlnm.Print_Area" localSheetId="2">'Financování'!$A$1:$E$42</definedName>
    <definedName name="_xlnm.Print_Area" localSheetId="0">'Příjmy'!$A$1:$I$53</definedName>
  </definedNames>
  <calcPr fullCalcOnLoad="1"/>
</workbook>
</file>

<file path=xl/sharedStrings.xml><?xml version="1.0" encoding="utf-8"?>
<sst xmlns="http://schemas.openxmlformats.org/spreadsheetml/2006/main" count="215" uniqueCount="185">
  <si>
    <t>%</t>
  </si>
  <si>
    <t>ROZPOČET</t>
  </si>
  <si>
    <t>Činnosti knihovnické</t>
  </si>
  <si>
    <t>Rozhlas a televize</t>
  </si>
  <si>
    <t>Pohřebnictví</t>
  </si>
  <si>
    <t>VÝDAJE</t>
  </si>
  <si>
    <t>Veřejné osvětlení</t>
  </si>
  <si>
    <t>PŘÍJMY</t>
  </si>
  <si>
    <t>SKUTEČNOST</t>
  </si>
  <si>
    <t>Kč</t>
  </si>
  <si>
    <t xml:space="preserve">upravený </t>
  </si>
  <si>
    <t>VÝSLEDKY HOSPODAŘENÍ ZA ROK 2002</t>
  </si>
  <si>
    <t>oddíl</t>
  </si>
  <si>
    <t>Financování</t>
  </si>
  <si>
    <t>Příjmy</t>
  </si>
  <si>
    <t>Výdaje</t>
  </si>
  <si>
    <t>Stav na účtech</t>
  </si>
  <si>
    <t>Půjčka u ČMHB</t>
  </si>
  <si>
    <t>Celkem</t>
  </si>
  <si>
    <t>schválený</t>
  </si>
  <si>
    <t>ZPF</t>
  </si>
  <si>
    <t>úroky</t>
  </si>
  <si>
    <t>MND</t>
  </si>
  <si>
    <t>volby</t>
  </si>
  <si>
    <t>Sloup VO</t>
  </si>
  <si>
    <t>Ostatní závazky</t>
  </si>
  <si>
    <t>Uhrazené splátky jistiny úvěru</t>
  </si>
  <si>
    <t xml:space="preserve">SDH, </t>
  </si>
  <si>
    <t>Pohledávky</t>
  </si>
  <si>
    <t>žáci, st. správa</t>
  </si>
  <si>
    <t>Vánoční konc.</t>
  </si>
  <si>
    <t>Myslivci, elektřina</t>
  </si>
  <si>
    <t>Lékárna nájem + služby</t>
  </si>
  <si>
    <t>Hlášení + info</t>
  </si>
  <si>
    <t xml:space="preserve">Xerox, </t>
  </si>
  <si>
    <t>DD + pohledávka IV.Q.</t>
  </si>
  <si>
    <t>Zdr. stř. pronájem + voda</t>
  </si>
  <si>
    <t>byty - pronájem + voda</t>
  </si>
  <si>
    <t>KD - pronájem + služby</t>
  </si>
  <si>
    <t xml:space="preserve">Vyvěšeno na úřední desce:   </t>
  </si>
  <si>
    <t>Sňato z úřední desky:</t>
  </si>
  <si>
    <t>Vyvěšeno na el. úřední desce:</t>
  </si>
  <si>
    <t>Rozpočet</t>
  </si>
  <si>
    <t>zemina skládka</t>
  </si>
  <si>
    <t>Povodí Moravy</t>
  </si>
  <si>
    <t>pronáj.+ prodej pozemků</t>
  </si>
  <si>
    <t xml:space="preserve">VPP  </t>
  </si>
  <si>
    <t>Asekol, okol. Obce</t>
  </si>
  <si>
    <t>Příjmy  celkem</t>
  </si>
  <si>
    <t xml:space="preserve">Měkéš - elektro </t>
  </si>
  <si>
    <t>knihovna</t>
  </si>
  <si>
    <t>kronika, foto</t>
  </si>
  <si>
    <t>KD, voda, el., plyn, pojištění</t>
  </si>
  <si>
    <t>Svoz TKO</t>
  </si>
  <si>
    <t>opravy, benzin,</t>
  </si>
  <si>
    <t>KB - poplatky</t>
  </si>
  <si>
    <t>Výdaje  celkem</t>
  </si>
  <si>
    <t>KB</t>
  </si>
  <si>
    <t>Ekokom, Asekol + Obce</t>
  </si>
  <si>
    <t xml:space="preserve">Daň obec </t>
  </si>
  <si>
    <t>příspěvek na IDS</t>
  </si>
  <si>
    <t>SDH-energie, pojištění, provoz vozidel</t>
  </si>
  <si>
    <t>Všeobecná ambulantní péče</t>
  </si>
  <si>
    <t>Bytové hospodářství</t>
  </si>
  <si>
    <t>Ostatní zem. a potrav. činnost a rozvoj</t>
  </si>
  <si>
    <t>Ostatní výdaje na lesní hospodářství</t>
  </si>
  <si>
    <t>Silnice</t>
  </si>
  <si>
    <t>Provoz veřejné silniční dopravy  (IDS)</t>
  </si>
  <si>
    <t>Pitná voda  /vodovody/</t>
  </si>
  <si>
    <t>Vodní hospodářství -  rybník</t>
  </si>
  <si>
    <t xml:space="preserve">Předškolní zařízení    </t>
  </si>
  <si>
    <t xml:space="preserve">Základní škola    </t>
  </si>
  <si>
    <t>Kino</t>
  </si>
  <si>
    <t xml:space="preserve">Ostatní záležitosti kultury </t>
  </si>
  <si>
    <t>Pořízení, zachování a obnova památek</t>
  </si>
  <si>
    <t>Činnosti registrovaných církví</t>
  </si>
  <si>
    <t>Záležitosti sdělovacích prostředků</t>
  </si>
  <si>
    <t>Zájm. činnost v kultuře  (DD)</t>
  </si>
  <si>
    <t xml:space="preserve">Ostatní záležitosti kultury, církví a ost. </t>
  </si>
  <si>
    <t xml:space="preserve">Ostatní tělovýchovná činnost </t>
  </si>
  <si>
    <t>Využití volného času dětí a mládeže</t>
  </si>
  <si>
    <t xml:space="preserve">Nebytové hospodářství (KD) </t>
  </si>
  <si>
    <t>Sběr a svoz komunálních odpadů</t>
  </si>
  <si>
    <t xml:space="preserve">Sběrný dvůr odpadů - provoz </t>
  </si>
  <si>
    <t>Veřejná zeleň</t>
  </si>
  <si>
    <t>Ost. služby a činnosti - sociální služby</t>
  </si>
  <si>
    <t>Ochrana obyvatelstva</t>
  </si>
  <si>
    <t>Požární ochrana - dobrovolná část</t>
  </si>
  <si>
    <t>Zastupitelstva obcí</t>
  </si>
  <si>
    <t xml:space="preserve">Činnost místní správy </t>
  </si>
  <si>
    <t>Příjmy a výdaje z finančních operací</t>
  </si>
  <si>
    <t>Ostatní finanční operace</t>
  </si>
  <si>
    <t>pronájem hr. místa</t>
  </si>
  <si>
    <t>ověřování, Czech Point, matrika</t>
  </si>
  <si>
    <t>Xerox, autoškola, hlášení</t>
  </si>
  <si>
    <t>ČNB</t>
  </si>
  <si>
    <t>ČMHB</t>
  </si>
  <si>
    <t>Komun.služ. a úz.rozvoj</t>
  </si>
  <si>
    <t>Ostatní záležitosti pozem. komunikací</t>
  </si>
  <si>
    <t xml:space="preserve">úroky </t>
  </si>
  <si>
    <t>VS Slavkov, (32+2) Soc. služby</t>
  </si>
  <si>
    <t>Základní vzdělávání (ZŠ+MŠ)-příspěvek</t>
  </si>
  <si>
    <t>pojištění</t>
  </si>
  <si>
    <t>povinná položka</t>
  </si>
  <si>
    <t xml:space="preserve">Obec Otnice -VÝSLEDKY HOSPODAŘENÍ ZA  r. 2015 </t>
  </si>
  <si>
    <t>Obec Otnice -VÝSLEDKY HOSPODAŘENÍ ZA  r. 2015</t>
  </si>
  <si>
    <t>Přeplatek VO, pojistky-sloupy</t>
  </si>
  <si>
    <t>Daň z příjmu FO záv. činnost</t>
  </si>
  <si>
    <t xml:space="preserve">Daň z příjmu FO SVČ      </t>
  </si>
  <si>
    <t>Daň z příjmu FO z kapit.výn.</t>
  </si>
  <si>
    <t>Daň z příjmu  PO</t>
  </si>
  <si>
    <t xml:space="preserve">Daň z příjmu PO - obec </t>
  </si>
  <si>
    <t>DPH</t>
  </si>
  <si>
    <t>Odvod za odnětí půdy ze ZPF</t>
  </si>
  <si>
    <t>Ostatní poplatky ŽP</t>
  </si>
  <si>
    <t>Poplatek za komunální odpad</t>
  </si>
  <si>
    <t>Poplatek ze psů</t>
  </si>
  <si>
    <t>Užívání veřejného prostranství</t>
  </si>
  <si>
    <t>Poplatek ze vstupného</t>
  </si>
  <si>
    <t>Správní poplatky</t>
  </si>
  <si>
    <t>Daň z nemovitostí</t>
  </si>
  <si>
    <t xml:space="preserve">Neinvest. přij. dotace (SDV)  </t>
  </si>
  <si>
    <t>Ost. neinvest. dotace VPP</t>
  </si>
  <si>
    <t>Neinvest.transfery od krajů</t>
  </si>
  <si>
    <t>Inves. transfery od krajů</t>
  </si>
  <si>
    <t>Zál. těžeb. průmyslu a energ.</t>
  </si>
  <si>
    <t>Pitná voda</t>
  </si>
  <si>
    <t>Odvádění odp. vod</t>
  </si>
  <si>
    <t>vodní díla v zemělské krajině</t>
  </si>
  <si>
    <t>Předškolní zařízení</t>
  </si>
  <si>
    <t>Kina</t>
  </si>
  <si>
    <t>Zájmová činnost v kultuře</t>
  </si>
  <si>
    <t xml:space="preserve">Ostatní zál. kultury </t>
  </si>
  <si>
    <t xml:space="preserve">Nebytové hospodářství </t>
  </si>
  <si>
    <t>Komunální sl. a územní rozvoj</t>
  </si>
  <si>
    <t>Sběr a svoz ost. odpadů (SD)</t>
  </si>
  <si>
    <t>Činnost místní správy</t>
  </si>
  <si>
    <t>Příjmy z fin. a úvěr. operací</t>
  </si>
  <si>
    <t>Finanční vypořádání min. let</t>
  </si>
  <si>
    <t xml:space="preserve">zpravodaj </t>
  </si>
  <si>
    <t>SAD, dětsky den, hřiště opravy.</t>
  </si>
  <si>
    <t>ZS, úroky,voda,pojistka,údržba</t>
  </si>
  <si>
    <t xml:space="preserve">6BJ,  3BJ </t>
  </si>
  <si>
    <t xml:space="preserve">Volby do JMK, </t>
  </si>
  <si>
    <t xml:space="preserve">Stav účtů k 1.1.2016 celkem     </t>
  </si>
  <si>
    <t>st. správa</t>
  </si>
  <si>
    <t xml:space="preserve">Odvod z VHP </t>
  </si>
  <si>
    <t>Odvod výtěžků  (loterie)</t>
  </si>
  <si>
    <t>Lék. nájem + služby+MŠ 250 tis.</t>
  </si>
  <si>
    <t xml:space="preserve">Odvody přísp. org. </t>
  </si>
  <si>
    <t>pronáj.+ prodej poz., věc. břem.</t>
  </si>
  <si>
    <t>Zahrádkáři -příspěvky</t>
  </si>
  <si>
    <t xml:space="preserve">Myslivci - příspěvky </t>
  </si>
  <si>
    <t>seč. Poltňa + hr. dolina+nátok opr.(10)</t>
  </si>
  <si>
    <t>MŠ(250),energie,voda,pojištění,</t>
  </si>
  <si>
    <t xml:space="preserve">přísp.2,2 , WC.MŠ 0,08, el. +opr. 0,23 mil.  </t>
  </si>
  <si>
    <t>pomníky hřbitov</t>
  </si>
  <si>
    <t>DD-energie, pojiš., údržba, příspěvky</t>
  </si>
  <si>
    <t>vítání občánků, jubilanti,</t>
  </si>
  <si>
    <t>Volby do zastupitelstev krajů</t>
  </si>
  <si>
    <t>Provoz + ost.  + PC</t>
  </si>
  <si>
    <t>Odvádění a čištění odp. vod</t>
  </si>
  <si>
    <t xml:space="preserve">hřbitov-písek, voda, el., chodníčky (25) </t>
  </si>
  <si>
    <t>Návrh rozpočtu  2016</t>
  </si>
  <si>
    <t>Předpokládaný stav účtu k 31.12.2016</t>
  </si>
  <si>
    <t>Finanční aktiva k 1.1.2016</t>
  </si>
  <si>
    <t>Finanční pasiva celkem k 1.1.2016</t>
  </si>
  <si>
    <t xml:space="preserve">Změna stavu na bankovních účtech  </t>
  </si>
  <si>
    <t>Divadelní činnost</t>
  </si>
  <si>
    <t>Ochotnice - vstupné</t>
  </si>
  <si>
    <t>Ochotnice - materiál + ost. náklady</t>
  </si>
  <si>
    <t>chodníky-sůl, chodník Milešovská</t>
  </si>
  <si>
    <t>Splátka VaK</t>
  </si>
  <si>
    <t>kino</t>
  </si>
  <si>
    <t>SD</t>
  </si>
  <si>
    <t>elektr.VO + údržba, nová přípojka VO</t>
  </si>
  <si>
    <t>Pojištění nespecifikované (majetku)</t>
  </si>
  <si>
    <t>Pojištění majetku obce</t>
  </si>
  <si>
    <t xml:space="preserve">Vyvěšeno na úřední desce: 16.2.2016 </t>
  </si>
  <si>
    <t>Vyvěšeno na el. úřední desce: 16.2.2016</t>
  </si>
  <si>
    <t>Sňato z úřední desky: 7.3.2016</t>
  </si>
  <si>
    <t>Opr. rozhl.(30) + ostatní</t>
  </si>
  <si>
    <t>příspěvky + činnost (dětem poháry)</t>
  </si>
  <si>
    <t>údržba, retardér (90)Severní, Chaloupky 2x</t>
  </si>
  <si>
    <t xml:space="preserve">VPP, výk. pozemků(7,5), odp. hřiště, koše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</si>
</sst>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m/yyyy"/>
    <numFmt numFmtId="170" formatCode="#,##0\ &quot;Kč&quot;"/>
    <numFmt numFmtId="171" formatCode="#,##0.00\ &quot;Kč&quot;"/>
    <numFmt numFmtId="172" formatCode="[$-405]d\.\ mmmm\ yyyy"/>
    <numFmt numFmtId="173" formatCode="000\ 00"/>
    <numFmt numFmtId="174" formatCode="[$¥€-2]\ #\ ##,000_);[Red]\([$€-2]\ #\ ##,000\)"/>
  </numFmts>
  <fonts count="9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 CE"/>
      <family val="1"/>
    </font>
    <font>
      <sz val="18"/>
      <name val="Arial CE"/>
      <family val="2"/>
    </font>
    <font>
      <sz val="16"/>
      <name val="Arial CE"/>
      <family val="2"/>
    </font>
    <font>
      <b/>
      <sz val="10"/>
      <name val="Arial CE"/>
      <family val="2"/>
    </font>
    <font>
      <b/>
      <sz val="11"/>
      <name val="Times New Roman CE"/>
      <family val="1"/>
    </font>
    <font>
      <b/>
      <sz val="12"/>
      <name val="Arial CE"/>
      <family val="2"/>
    </font>
    <font>
      <b/>
      <sz val="18"/>
      <name val="Verdana"/>
      <family val="2"/>
    </font>
    <font>
      <b/>
      <sz val="14"/>
      <name val="Verdana"/>
      <family val="2"/>
    </font>
    <font>
      <b/>
      <sz val="1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8"/>
      <name val="Arial CE"/>
      <family val="0"/>
    </font>
    <font>
      <b/>
      <sz val="24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E"/>
      <family val="0"/>
    </font>
    <font>
      <sz val="11"/>
      <color indexed="10"/>
      <name val="Times New Roman CE"/>
      <family val="1"/>
    </font>
    <font>
      <sz val="11"/>
      <color indexed="10"/>
      <name val="Times New Roman"/>
      <family val="1"/>
    </font>
    <font>
      <sz val="8"/>
      <name val="Arial CE"/>
      <family val="0"/>
    </font>
    <font>
      <b/>
      <sz val="14"/>
      <color indexed="10"/>
      <name val="Arial CE"/>
      <family val="0"/>
    </font>
    <font>
      <b/>
      <sz val="14"/>
      <color indexed="10"/>
      <name val="Verdana"/>
      <family val="2"/>
    </font>
    <font>
      <u val="single"/>
      <sz val="10"/>
      <color indexed="10"/>
      <name val="Arial CE"/>
      <family val="0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sz val="10"/>
      <color indexed="10"/>
      <name val="Tahoma"/>
      <family val="2"/>
    </font>
    <font>
      <i/>
      <sz val="12"/>
      <color indexed="10"/>
      <name val="Tahoma"/>
      <family val="2"/>
    </font>
    <font>
      <b/>
      <sz val="18"/>
      <color indexed="10"/>
      <name val="Tahoma"/>
      <family val="2"/>
    </font>
    <font>
      <b/>
      <sz val="12"/>
      <name val="Tahoma"/>
      <family val="2"/>
    </font>
    <font>
      <b/>
      <sz val="20"/>
      <name val="Arial"/>
      <family val="2"/>
    </font>
    <font>
      <b/>
      <sz val="12"/>
      <color indexed="10"/>
      <name val="Arial CE"/>
      <family val="2"/>
    </font>
    <font>
      <sz val="12"/>
      <name val="Arial CE"/>
      <family val="0"/>
    </font>
    <font>
      <b/>
      <u val="single"/>
      <sz val="12"/>
      <name val="Tahoma"/>
      <family val="2"/>
    </font>
    <font>
      <i/>
      <sz val="10"/>
      <name val="Tahoma"/>
      <family val="2"/>
    </font>
    <font>
      <b/>
      <i/>
      <sz val="12"/>
      <name val="Tahoma"/>
      <family val="2"/>
    </font>
    <font>
      <b/>
      <sz val="14"/>
      <name val="Arial CE"/>
      <family val="0"/>
    </font>
    <font>
      <b/>
      <sz val="11"/>
      <name val="Arial"/>
      <family val="2"/>
    </font>
    <font>
      <b/>
      <sz val="10"/>
      <color indexed="10"/>
      <name val="Arial CE"/>
      <family val="0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36"/>
      <name val="Tahoma"/>
      <family val="2"/>
    </font>
    <font>
      <sz val="8"/>
      <color indexed="10"/>
      <name val="Arial CE"/>
      <family val="0"/>
    </font>
    <font>
      <sz val="8"/>
      <color indexed="40"/>
      <name val="Arial CE"/>
      <family val="0"/>
    </font>
    <font>
      <sz val="8"/>
      <color indexed="60"/>
      <name val="Arial CE"/>
      <family val="0"/>
    </font>
    <font>
      <sz val="10"/>
      <color indexed="60"/>
      <name val="Arial CE"/>
      <family val="0"/>
    </font>
    <font>
      <sz val="12"/>
      <name val="Calibri"/>
      <family val="2"/>
    </font>
    <font>
      <sz val="7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2"/>
      <color rgb="FF7030A0"/>
      <name val="Tahoma"/>
      <family val="2"/>
    </font>
    <font>
      <sz val="8"/>
      <color rgb="FFFF0000"/>
      <name val="Arial CE"/>
      <family val="0"/>
    </font>
    <font>
      <sz val="8"/>
      <color rgb="FF00B0F0"/>
      <name val="Arial CE"/>
      <family val="0"/>
    </font>
    <font>
      <sz val="8"/>
      <color rgb="FFC00000"/>
      <name val="Arial CE"/>
      <family val="0"/>
    </font>
    <font>
      <sz val="10"/>
      <color rgb="FFC00000"/>
      <name val="Arial CE"/>
      <family val="0"/>
    </font>
    <font>
      <sz val="7"/>
      <color rgb="FFFF000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0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2" borderId="0" applyNumberFormat="0" applyBorder="0" applyAlignment="0" applyProtection="0"/>
    <xf numFmtId="0" fontId="78" fillId="23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4" borderId="8" applyNumberFormat="0" applyAlignment="0" applyProtection="0"/>
    <xf numFmtId="0" fontId="81" fillId="25" borderId="8" applyNumberFormat="0" applyAlignment="0" applyProtection="0"/>
    <xf numFmtId="0" fontId="82" fillId="25" borderId="9" applyNumberFormat="0" applyAlignment="0" applyProtection="0"/>
    <xf numFmtId="0" fontId="83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ill="1" applyAlignment="1">
      <alignment/>
    </xf>
    <xf numFmtId="4" fontId="3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4" fillId="0" borderId="13" xfId="0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" fontId="17" fillId="0" borderId="13" xfId="0" applyNumberFormat="1" applyFont="1" applyFill="1" applyBorder="1" applyAlignment="1">
      <alignment horizontal="center" readingOrder="1"/>
    </xf>
    <xf numFmtId="4" fontId="18" fillId="0" borderId="0" xfId="0" applyNumberFormat="1" applyFont="1" applyFill="1" applyAlignment="1">
      <alignment/>
    </xf>
    <xf numFmtId="4" fontId="18" fillId="0" borderId="0" xfId="0" applyNumberFormat="1" applyFont="1" applyFill="1" applyBorder="1" applyAlignment="1">
      <alignment horizontal="left"/>
    </xf>
    <xf numFmtId="4" fontId="18" fillId="0" borderId="0" xfId="0" applyNumberFormat="1" applyFont="1" applyFill="1" applyBorder="1" applyAlignment="1">
      <alignment/>
    </xf>
    <xf numFmtId="4" fontId="17" fillId="0" borderId="13" xfId="0" applyNumberFormat="1" applyFont="1" applyFill="1" applyBorder="1" applyAlignment="1">
      <alignment horizontal="center" wrapText="1" readingOrder="1"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4" fontId="18" fillId="0" borderId="17" xfId="0" applyNumberFormat="1" applyFont="1" applyFill="1" applyBorder="1" applyAlignment="1">
      <alignment/>
    </xf>
    <xf numFmtId="4" fontId="18" fillId="0" borderId="18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22" fillId="0" borderId="0" xfId="0" applyFont="1" applyFill="1" applyAlignment="1">
      <alignment/>
    </xf>
    <xf numFmtId="4" fontId="18" fillId="0" borderId="17" xfId="0" applyNumberFormat="1" applyFont="1" applyFill="1" applyBorder="1" applyAlignment="1">
      <alignment horizontal="right" readingOrder="1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 readingOrder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70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4" fontId="26" fillId="0" borderId="0" xfId="0" applyNumberFormat="1" applyFont="1" applyBorder="1" applyAlignment="1">
      <alignment/>
    </xf>
    <xf numFmtId="0" fontId="28" fillId="0" borderId="17" xfId="0" applyFont="1" applyBorder="1" applyAlignment="1">
      <alignment/>
    </xf>
    <xf numFmtId="0" fontId="29" fillId="0" borderId="17" xfId="0" applyFont="1" applyBorder="1" applyAlignment="1">
      <alignment/>
    </xf>
    <xf numFmtId="4" fontId="20" fillId="0" borderId="0" xfId="0" applyNumberFormat="1" applyFont="1" applyFill="1" applyAlignment="1">
      <alignment/>
    </xf>
    <xf numFmtId="4" fontId="20" fillId="0" borderId="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right" vertical="center"/>
    </xf>
    <xf numFmtId="4" fontId="18" fillId="0" borderId="2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170" fontId="26" fillId="0" borderId="0" xfId="0" applyNumberFormat="1" applyFont="1" applyAlignment="1">
      <alignment/>
    </xf>
    <xf numFmtId="170" fontId="26" fillId="0" borderId="24" xfId="0" applyNumberFormat="1" applyFont="1" applyBorder="1" applyAlignment="1">
      <alignment/>
    </xf>
    <xf numFmtId="170" fontId="26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171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171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29" fillId="0" borderId="25" xfId="0" applyFont="1" applyBorder="1" applyAlignment="1">
      <alignment/>
    </xf>
    <xf numFmtId="4" fontId="27" fillId="0" borderId="26" xfId="0" applyNumberFormat="1" applyFont="1" applyBorder="1" applyAlignment="1">
      <alignment/>
    </xf>
    <xf numFmtId="4" fontId="28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2" fontId="19" fillId="0" borderId="0" xfId="0" applyNumberFormat="1" applyFont="1" applyFill="1" applyBorder="1" applyAlignment="1">
      <alignment/>
    </xf>
    <xf numFmtId="4" fontId="31" fillId="0" borderId="17" xfId="0" applyNumberFormat="1" applyFont="1" applyBorder="1" applyAlignment="1">
      <alignment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33" fillId="0" borderId="13" xfId="0" applyFont="1" applyFill="1" applyBorder="1" applyAlignment="1">
      <alignment horizontal="center" vertical="center"/>
    </xf>
    <xf numFmtId="4" fontId="0" fillId="0" borderId="27" xfId="0" applyNumberFormat="1" applyFont="1" applyFill="1" applyBorder="1" applyAlignment="1">
      <alignment horizontal="right" vertical="center"/>
    </xf>
    <xf numFmtId="4" fontId="17" fillId="0" borderId="13" xfId="0" applyNumberFormat="1" applyFont="1" applyFill="1" applyBorder="1" applyAlignment="1">
      <alignment horizontal="center" wrapText="1"/>
    </xf>
    <xf numFmtId="4" fontId="18" fillId="0" borderId="28" xfId="0" applyNumberFormat="1" applyFont="1" applyFill="1" applyBorder="1" applyAlignment="1">
      <alignment/>
    </xf>
    <xf numFmtId="4" fontId="17" fillId="0" borderId="13" xfId="0" applyNumberFormat="1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4" fontId="18" fillId="0" borderId="30" xfId="0" applyNumberFormat="1" applyFont="1" applyFill="1" applyBorder="1" applyAlignment="1">
      <alignment horizontal="right" readingOrder="1"/>
    </xf>
    <xf numFmtId="0" fontId="34" fillId="0" borderId="0" xfId="0" applyFont="1" applyFill="1" applyBorder="1" applyAlignment="1">
      <alignment/>
    </xf>
    <xf numFmtId="0" fontId="17" fillId="0" borderId="31" xfId="0" applyFont="1" applyFill="1" applyBorder="1" applyAlignment="1">
      <alignment horizontal="center" wrapText="1"/>
    </xf>
    <xf numFmtId="2" fontId="18" fillId="0" borderId="32" xfId="0" applyNumberFormat="1" applyFont="1" applyFill="1" applyBorder="1" applyAlignment="1">
      <alignment/>
    </xf>
    <xf numFmtId="14" fontId="0" fillId="0" borderId="33" xfId="0" applyNumberFormat="1" applyFill="1" applyBorder="1" applyAlignment="1">
      <alignment/>
    </xf>
    <xf numFmtId="14" fontId="0" fillId="0" borderId="29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33" xfId="0" applyFill="1" applyBorder="1" applyAlignment="1">
      <alignment/>
    </xf>
    <xf numFmtId="0" fontId="6" fillId="0" borderId="15" xfId="0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right" vertical="center"/>
    </xf>
    <xf numFmtId="4" fontId="0" fillId="0" borderId="28" xfId="0" applyNumberFormat="1" applyFont="1" applyFill="1" applyBorder="1" applyAlignment="1">
      <alignment horizontal="right" vertical="center"/>
    </xf>
    <xf numFmtId="4" fontId="0" fillId="0" borderId="22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35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7" xfId="0" applyFill="1" applyBorder="1" applyAlignment="1">
      <alignment/>
    </xf>
    <xf numFmtId="4" fontId="19" fillId="0" borderId="17" xfId="0" applyNumberFormat="1" applyFont="1" applyFill="1" applyBorder="1" applyAlignment="1">
      <alignment/>
    </xf>
    <xf numFmtId="4" fontId="13" fillId="0" borderId="17" xfId="0" applyNumberFormat="1" applyFont="1" applyBorder="1" applyAlignment="1">
      <alignment/>
    </xf>
    <xf numFmtId="4" fontId="13" fillId="0" borderId="17" xfId="0" applyNumberFormat="1" applyFont="1" applyBorder="1" applyAlignment="1">
      <alignment horizontal="right"/>
    </xf>
    <xf numFmtId="4" fontId="35" fillId="0" borderId="17" xfId="0" applyNumberFormat="1" applyFont="1" applyBorder="1" applyAlignment="1">
      <alignment/>
    </xf>
    <xf numFmtId="4" fontId="35" fillId="0" borderId="17" xfId="0" applyNumberFormat="1" applyFont="1" applyBorder="1" applyAlignment="1">
      <alignment horizontal="right"/>
    </xf>
    <xf numFmtId="0" fontId="13" fillId="0" borderId="3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2" fillId="0" borderId="17" xfId="0" applyFont="1" applyBorder="1" applyAlignment="1">
      <alignment/>
    </xf>
    <xf numFmtId="0" fontId="37" fillId="0" borderId="17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37" fillId="0" borderId="17" xfId="0" applyFont="1" applyFill="1" applyBorder="1" applyAlignment="1">
      <alignment/>
    </xf>
    <xf numFmtId="2" fontId="22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13" fillId="0" borderId="22" xfId="0" applyNumberFormat="1" applyFont="1" applyBorder="1" applyAlignment="1">
      <alignment/>
    </xf>
    <xf numFmtId="4" fontId="17" fillId="0" borderId="0" xfId="0" applyNumberFormat="1" applyFont="1" applyFill="1" applyBorder="1" applyAlignment="1">
      <alignment/>
    </xf>
    <xf numFmtId="4" fontId="17" fillId="0" borderId="13" xfId="0" applyNumberFormat="1" applyFont="1" applyFill="1" applyBorder="1" applyAlignment="1">
      <alignment/>
    </xf>
    <xf numFmtId="2" fontId="18" fillId="0" borderId="13" xfId="0" applyNumberFormat="1" applyFont="1" applyFill="1" applyBorder="1" applyAlignment="1">
      <alignment/>
    </xf>
    <xf numFmtId="4" fontId="40" fillId="0" borderId="0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8" xfId="0" applyFill="1" applyBorder="1" applyAlignment="1">
      <alignment/>
    </xf>
    <xf numFmtId="0" fontId="36" fillId="0" borderId="17" xfId="0" applyFont="1" applyBorder="1" applyAlignment="1">
      <alignment horizontal="left"/>
    </xf>
    <xf numFmtId="0" fontId="33" fillId="0" borderId="13" xfId="0" applyFont="1" applyFill="1" applyBorder="1" applyAlignment="1">
      <alignment horizontal="center"/>
    </xf>
    <xf numFmtId="4" fontId="84" fillId="0" borderId="17" xfId="0" applyNumberFormat="1" applyFont="1" applyFill="1" applyBorder="1" applyAlignment="1">
      <alignment/>
    </xf>
    <xf numFmtId="4" fontId="85" fillId="0" borderId="22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" fontId="13" fillId="0" borderId="17" xfId="0" applyNumberFormat="1" applyFont="1" applyBorder="1" applyAlignment="1">
      <alignment/>
    </xf>
    <xf numFmtId="3" fontId="19" fillId="0" borderId="17" xfId="0" applyNumberFormat="1" applyFont="1" applyFill="1" applyBorder="1" applyAlignment="1">
      <alignment/>
    </xf>
    <xf numFmtId="3" fontId="84" fillId="0" borderId="17" xfId="0" applyNumberFormat="1" applyFont="1" applyFill="1" applyBorder="1" applyAlignment="1">
      <alignment/>
    </xf>
    <xf numFmtId="3" fontId="19" fillId="0" borderId="38" xfId="0" applyNumberFormat="1" applyFont="1" applyFill="1" applyBorder="1" applyAlignment="1">
      <alignment/>
    </xf>
    <xf numFmtId="0" fontId="0" fillId="0" borderId="36" xfId="0" applyFill="1" applyBorder="1" applyAlignment="1">
      <alignment/>
    </xf>
    <xf numFmtId="14" fontId="18" fillId="0" borderId="22" xfId="0" applyNumberFormat="1" applyFont="1" applyFill="1" applyBorder="1" applyAlignment="1">
      <alignment/>
    </xf>
    <xf numFmtId="4" fontId="13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42" fillId="0" borderId="0" xfId="0" applyNumberFormat="1" applyFont="1" applyFill="1" applyBorder="1" applyAlignment="1">
      <alignment/>
    </xf>
    <xf numFmtId="0" fontId="22" fillId="0" borderId="17" xfId="0" applyFont="1" applyFill="1" applyBorder="1" applyAlignment="1">
      <alignment vertical="top"/>
    </xf>
    <xf numFmtId="0" fontId="0" fillId="0" borderId="38" xfId="0" applyFill="1" applyBorder="1" applyAlignment="1">
      <alignment horizontal="center"/>
    </xf>
    <xf numFmtId="0" fontId="86" fillId="0" borderId="22" xfId="0" applyFont="1" applyFill="1" applyBorder="1" applyAlignment="1">
      <alignment/>
    </xf>
    <xf numFmtId="0" fontId="87" fillId="0" borderId="17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2" fontId="0" fillId="0" borderId="40" xfId="0" applyNumberFormat="1" applyFont="1" applyFill="1" applyBorder="1" applyAlignment="1">
      <alignment horizontal="right" wrapText="1" readingOrder="1"/>
    </xf>
    <xf numFmtId="2" fontId="0" fillId="0" borderId="30" xfId="0" applyNumberFormat="1" applyFont="1" applyFill="1" applyBorder="1" applyAlignment="1">
      <alignment horizontal="right" wrapText="1" readingOrder="1"/>
    </xf>
    <xf numFmtId="0" fontId="24" fillId="0" borderId="13" xfId="0" applyFont="1" applyFill="1" applyBorder="1" applyAlignment="1">
      <alignment horizontal="center" vertical="center"/>
    </xf>
    <xf numFmtId="4" fontId="18" fillId="0" borderId="22" xfId="0" applyNumberFormat="1" applyFont="1" applyFill="1" applyBorder="1" applyAlignment="1">
      <alignment vertical="center"/>
    </xf>
    <xf numFmtId="2" fontId="18" fillId="0" borderId="32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88" fillId="0" borderId="17" xfId="0" applyFont="1" applyFill="1" applyBorder="1" applyAlignment="1">
      <alignment/>
    </xf>
    <xf numFmtId="0" fontId="89" fillId="0" borderId="17" xfId="0" applyFont="1" applyFill="1" applyBorder="1" applyAlignment="1">
      <alignment/>
    </xf>
    <xf numFmtId="4" fontId="17" fillId="0" borderId="37" xfId="0" applyNumberFormat="1" applyFont="1" applyFill="1" applyBorder="1" applyAlignment="1">
      <alignment/>
    </xf>
    <xf numFmtId="4" fontId="40" fillId="0" borderId="13" xfId="0" applyNumberFormat="1" applyFont="1" applyFill="1" applyBorder="1" applyAlignment="1">
      <alignment/>
    </xf>
    <xf numFmtId="3" fontId="39" fillId="0" borderId="13" xfId="0" applyNumberFormat="1" applyFont="1" applyFill="1" applyBorder="1" applyAlignment="1">
      <alignment horizontal="right" vertical="center"/>
    </xf>
    <xf numFmtId="4" fontId="39" fillId="0" borderId="13" xfId="0" applyNumberFormat="1" applyFont="1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right" vertical="center" wrapText="1" readingOrder="1"/>
    </xf>
    <xf numFmtId="4" fontId="0" fillId="0" borderId="22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4" fontId="0" fillId="0" borderId="40" xfId="0" applyNumberFormat="1" applyFont="1" applyFill="1" applyBorder="1" applyAlignment="1">
      <alignment/>
    </xf>
    <xf numFmtId="4" fontId="41" fillId="0" borderId="13" xfId="0" applyNumberFormat="1" applyFont="1" applyFill="1" applyBorder="1" applyAlignment="1">
      <alignment horizontal="center" vertical="center"/>
    </xf>
    <xf numFmtId="4" fontId="18" fillId="0" borderId="35" xfId="0" applyNumberFormat="1" applyFont="1" applyFill="1" applyBorder="1" applyAlignment="1">
      <alignment/>
    </xf>
    <xf numFmtId="2" fontId="0" fillId="0" borderId="41" xfId="0" applyNumberFormat="1" applyFont="1" applyFill="1" applyBorder="1" applyAlignment="1">
      <alignment horizontal="right" wrapText="1" readingOrder="1"/>
    </xf>
    <xf numFmtId="0" fontId="0" fillId="0" borderId="17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right" wrapText="1" readingOrder="1"/>
    </xf>
    <xf numFmtId="0" fontId="0" fillId="0" borderId="40" xfId="0" applyFont="1" applyFill="1" applyBorder="1" applyAlignment="1">
      <alignment/>
    </xf>
    <xf numFmtId="4" fontId="18" fillId="0" borderId="40" xfId="0" applyNumberFormat="1" applyFont="1" applyFill="1" applyBorder="1" applyAlignment="1">
      <alignment horizontal="right" vertical="center"/>
    </xf>
    <xf numFmtId="4" fontId="18" fillId="0" borderId="40" xfId="0" applyNumberFormat="1" applyFont="1" applyFill="1" applyBorder="1" applyAlignment="1">
      <alignment/>
    </xf>
    <xf numFmtId="3" fontId="0" fillId="0" borderId="40" xfId="0" applyNumberFormat="1" applyFill="1" applyBorder="1" applyAlignment="1">
      <alignment/>
    </xf>
    <xf numFmtId="0" fontId="5" fillId="0" borderId="31" xfId="0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0" fontId="6" fillId="0" borderId="40" xfId="0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 vertical="center"/>
    </xf>
    <xf numFmtId="2" fontId="18" fillId="0" borderId="17" xfId="0" applyNumberFormat="1" applyFont="1" applyFill="1" applyBorder="1" applyAlignment="1">
      <alignment/>
    </xf>
    <xf numFmtId="0" fontId="0" fillId="0" borderId="40" xfId="0" applyFill="1" applyBorder="1" applyAlignment="1">
      <alignment/>
    </xf>
    <xf numFmtId="0" fontId="38" fillId="0" borderId="31" xfId="0" applyFont="1" applyFill="1" applyBorder="1" applyAlignment="1">
      <alignment/>
    </xf>
    <xf numFmtId="4" fontId="18" fillId="0" borderId="42" xfId="0" applyNumberFormat="1" applyFont="1" applyFill="1" applyBorder="1" applyAlignment="1">
      <alignment/>
    </xf>
    <xf numFmtId="4" fontId="13" fillId="0" borderId="17" xfId="0" applyNumberFormat="1" applyFont="1" applyFill="1" applyBorder="1" applyAlignment="1">
      <alignment/>
    </xf>
    <xf numFmtId="4" fontId="31" fillId="0" borderId="17" xfId="0" applyNumberFormat="1" applyFont="1" applyFill="1" applyBorder="1" applyAlignment="1">
      <alignment/>
    </xf>
    <xf numFmtId="3" fontId="19" fillId="0" borderId="40" xfId="0" applyNumberFormat="1" applyFont="1" applyFill="1" applyBorder="1" applyAlignment="1">
      <alignment/>
    </xf>
    <xf numFmtId="3" fontId="84" fillId="0" borderId="40" xfId="0" applyNumberFormat="1" applyFont="1" applyFill="1" applyBorder="1" applyAlignment="1">
      <alignment/>
    </xf>
    <xf numFmtId="14" fontId="65" fillId="0" borderId="0" xfId="0" applyNumberFormat="1" applyFont="1" applyFill="1" applyBorder="1" applyAlignment="1">
      <alignment/>
    </xf>
    <xf numFmtId="14" fontId="42" fillId="0" borderId="0" xfId="0" applyNumberFormat="1" applyFont="1" applyFill="1" applyBorder="1" applyAlignment="1">
      <alignment horizontal="left"/>
    </xf>
    <xf numFmtId="0" fontId="90" fillId="0" borderId="22" xfId="0" applyFont="1" applyFill="1" applyBorder="1" applyAlignment="1">
      <alignment/>
    </xf>
    <xf numFmtId="14" fontId="86" fillId="0" borderId="22" xfId="0" applyNumberFormat="1" applyFont="1" applyFill="1" applyBorder="1" applyAlignment="1">
      <alignment/>
    </xf>
    <xf numFmtId="14" fontId="90" fillId="0" borderId="17" xfId="0" applyNumberFormat="1" applyFont="1" applyFill="1" applyBorder="1" applyAlignment="1">
      <alignment/>
    </xf>
    <xf numFmtId="14" fontId="90" fillId="0" borderId="22" xfId="0" applyNumberFormat="1" applyFont="1" applyFill="1" applyBorder="1" applyAlignment="1">
      <alignment/>
    </xf>
    <xf numFmtId="0" fontId="86" fillId="0" borderId="17" xfId="0" applyFont="1" applyFill="1" applyBorder="1" applyAlignment="1">
      <alignment/>
    </xf>
    <xf numFmtId="0" fontId="84" fillId="0" borderId="17" xfId="0" applyFont="1" applyFill="1" applyBorder="1" applyAlignment="1">
      <alignment/>
    </xf>
    <xf numFmtId="0" fontId="86" fillId="0" borderId="35" xfId="0" applyFont="1" applyFill="1" applyBorder="1" applyAlignment="1">
      <alignment/>
    </xf>
    <xf numFmtId="0" fontId="23" fillId="0" borderId="43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4" fontId="8" fillId="0" borderId="31" xfId="0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4" fontId="8" fillId="0" borderId="31" xfId="0" applyNumberFormat="1" applyFont="1" applyFill="1" applyBorder="1" applyAlignment="1">
      <alignment horizontal="center" wrapText="1"/>
    </xf>
    <xf numFmtId="4" fontId="8" fillId="0" borderId="25" xfId="0" applyNumberFormat="1" applyFont="1" applyFill="1" applyBorder="1" applyAlignment="1">
      <alignment horizontal="center" wrapText="1"/>
    </xf>
    <xf numFmtId="4" fontId="8" fillId="0" borderId="43" xfId="0" applyNumberFormat="1" applyFont="1" applyFill="1" applyBorder="1" applyAlignment="1">
      <alignment horizontal="center"/>
    </xf>
    <xf numFmtId="4" fontId="8" fillId="0" borderId="44" xfId="0" applyNumberFormat="1" applyFont="1" applyFill="1" applyBorder="1" applyAlignment="1">
      <alignment horizontal="center"/>
    </xf>
    <xf numFmtId="4" fontId="8" fillId="0" borderId="43" xfId="0" applyNumberFormat="1" applyFont="1" applyFill="1" applyBorder="1" applyAlignment="1">
      <alignment horizontal="center" wrapText="1"/>
    </xf>
    <xf numFmtId="4" fontId="8" fillId="0" borderId="44" xfId="0" applyNumberFormat="1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15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4"/>
  <sheetViews>
    <sheetView zoomScaleSheetLayoutView="100" zoomScalePageLayoutView="0" workbookViewId="0" topLeftCell="A10">
      <selection activeCell="G26" sqref="G26"/>
    </sheetView>
  </sheetViews>
  <sheetFormatPr defaultColWidth="9.00390625" defaultRowHeight="12.75"/>
  <cols>
    <col min="1" max="1" width="4.875" style="1" customWidth="1"/>
    <col min="2" max="2" width="39.875" style="1" bestFit="1" customWidth="1"/>
    <col min="3" max="5" width="12.75390625" style="32" bestFit="1" customWidth="1"/>
    <col min="6" max="6" width="7.625" style="30" bestFit="1" customWidth="1"/>
    <col min="7" max="7" width="12.75390625" style="1" bestFit="1" customWidth="1"/>
    <col min="8" max="8" width="12.00390625" style="1" hidden="1" customWidth="1"/>
    <col min="9" max="9" width="23.00390625" style="1" bestFit="1" customWidth="1"/>
    <col min="10" max="16384" width="9.125" style="1" customWidth="1"/>
  </cols>
  <sheetData>
    <row r="1" spans="1:9" ht="27.75" customHeight="1" thickBot="1">
      <c r="A1" s="26"/>
      <c r="B1" s="218" t="s">
        <v>104</v>
      </c>
      <c r="C1" s="219"/>
      <c r="D1" s="219"/>
      <c r="E1" s="219"/>
      <c r="F1" s="219"/>
      <c r="G1" s="216">
        <v>2016</v>
      </c>
      <c r="H1" s="217"/>
      <c r="I1" s="20"/>
    </row>
    <row r="2" spans="1:9" ht="0.75" customHeight="1" thickBot="1">
      <c r="A2" s="27"/>
      <c r="B2" s="4" t="s">
        <v>11</v>
      </c>
      <c r="C2" s="34"/>
      <c r="D2" s="34"/>
      <c r="E2" s="34"/>
      <c r="F2" s="36"/>
      <c r="G2" s="147"/>
      <c r="H2" s="145"/>
      <c r="I2" s="4"/>
    </row>
    <row r="3" spans="1:9" ht="24" customHeight="1" thickBot="1">
      <c r="A3" s="20"/>
      <c r="B3" s="28" t="s">
        <v>7</v>
      </c>
      <c r="C3" s="220" t="s">
        <v>1</v>
      </c>
      <c r="D3" s="221"/>
      <c r="E3" s="222" t="s">
        <v>8</v>
      </c>
      <c r="F3" s="223"/>
      <c r="G3" s="92" t="s">
        <v>42</v>
      </c>
      <c r="H3" s="146"/>
      <c r="I3" s="4"/>
    </row>
    <row r="4" spans="1:9" ht="15" customHeight="1" thickBot="1">
      <c r="A4" s="25" t="s">
        <v>12</v>
      </c>
      <c r="B4" s="26"/>
      <c r="C4" s="46" t="s">
        <v>19</v>
      </c>
      <c r="D4" s="94" t="s">
        <v>10</v>
      </c>
      <c r="E4" s="96" t="s">
        <v>9</v>
      </c>
      <c r="F4" s="102" t="s">
        <v>0</v>
      </c>
      <c r="G4" s="164"/>
      <c r="H4" s="144"/>
      <c r="I4" s="4"/>
    </row>
    <row r="5" spans="1:12" ht="16.5" customHeight="1">
      <c r="A5" s="42">
        <v>1111</v>
      </c>
      <c r="B5" s="173" t="s">
        <v>107</v>
      </c>
      <c r="C5" s="109">
        <v>3100000</v>
      </c>
      <c r="D5" s="93">
        <v>3507000</v>
      </c>
      <c r="E5" s="95">
        <v>3506682.13</v>
      </c>
      <c r="F5" s="103">
        <v>99.99</v>
      </c>
      <c r="G5" s="120">
        <v>3200000</v>
      </c>
      <c r="H5" s="97"/>
      <c r="I5" s="166"/>
      <c r="J5" s="136"/>
      <c r="K5" s="44"/>
      <c r="L5" s="44"/>
    </row>
    <row r="6" spans="1:11" ht="16.5" customHeight="1">
      <c r="A6" s="43">
        <v>1112</v>
      </c>
      <c r="B6" s="173" t="s">
        <v>108</v>
      </c>
      <c r="C6" s="110">
        <v>50000</v>
      </c>
      <c r="D6" s="65">
        <v>316000</v>
      </c>
      <c r="E6" s="66">
        <v>315492.78</v>
      </c>
      <c r="F6" s="103">
        <v>99.84</v>
      </c>
      <c r="G6" s="120">
        <v>100000</v>
      </c>
      <c r="H6" s="97"/>
      <c r="I6" s="166"/>
      <c r="J6" s="136"/>
      <c r="K6" s="44"/>
    </row>
    <row r="7" spans="1:11" ht="16.5" customHeight="1">
      <c r="A7" s="43">
        <v>1113</v>
      </c>
      <c r="B7" s="173" t="s">
        <v>109</v>
      </c>
      <c r="C7" s="110">
        <v>250000</v>
      </c>
      <c r="D7" s="65">
        <v>416500</v>
      </c>
      <c r="E7" s="66">
        <v>416138.76</v>
      </c>
      <c r="F7" s="103">
        <v>99.91</v>
      </c>
      <c r="G7" s="120">
        <v>250000</v>
      </c>
      <c r="H7" s="4"/>
      <c r="I7" s="166"/>
      <c r="J7" s="136"/>
      <c r="K7" s="44"/>
    </row>
    <row r="8" spans="1:11" ht="16.5" customHeight="1">
      <c r="A8" s="43">
        <v>1121</v>
      </c>
      <c r="B8" s="173" t="s">
        <v>110</v>
      </c>
      <c r="C8" s="111">
        <v>3200000</v>
      </c>
      <c r="D8" s="65">
        <v>3864200</v>
      </c>
      <c r="E8" s="66">
        <v>3864106.15</v>
      </c>
      <c r="F8" s="103">
        <v>100</v>
      </c>
      <c r="G8" s="120">
        <v>3500000</v>
      </c>
      <c r="H8" s="4"/>
      <c r="I8" s="175"/>
      <c r="J8" s="136"/>
      <c r="K8" s="44"/>
    </row>
    <row r="9" spans="1:11" ht="16.5" customHeight="1">
      <c r="A9" s="43">
        <v>1122</v>
      </c>
      <c r="B9" s="173" t="s">
        <v>111</v>
      </c>
      <c r="C9" s="110">
        <v>252700</v>
      </c>
      <c r="D9" s="65">
        <v>259500</v>
      </c>
      <c r="E9" s="66">
        <v>259350</v>
      </c>
      <c r="F9" s="103">
        <v>99.94</v>
      </c>
      <c r="G9" s="150">
        <v>225000</v>
      </c>
      <c r="H9" s="104"/>
      <c r="I9" s="175"/>
      <c r="J9" s="136"/>
      <c r="K9" s="44"/>
    </row>
    <row r="10" spans="1:11" ht="16.5" customHeight="1">
      <c r="A10" s="43">
        <v>1211</v>
      </c>
      <c r="B10" s="173" t="s">
        <v>112</v>
      </c>
      <c r="C10" s="110">
        <v>6700000</v>
      </c>
      <c r="D10" s="65">
        <v>7333000</v>
      </c>
      <c r="E10" s="66">
        <v>7332583.58</v>
      </c>
      <c r="F10" s="103">
        <v>99.99</v>
      </c>
      <c r="G10" s="120">
        <v>7000000</v>
      </c>
      <c r="H10" s="104"/>
      <c r="I10" s="175"/>
      <c r="J10" s="136"/>
      <c r="K10" s="44"/>
    </row>
    <row r="11" spans="1:11" ht="16.5" customHeight="1">
      <c r="A11" s="43">
        <v>1334</v>
      </c>
      <c r="B11" s="173" t="s">
        <v>113</v>
      </c>
      <c r="C11" s="110">
        <v>5000</v>
      </c>
      <c r="D11" s="65">
        <v>5000</v>
      </c>
      <c r="E11" s="66">
        <v>2298</v>
      </c>
      <c r="F11" s="103">
        <v>45.96</v>
      </c>
      <c r="G11" s="150">
        <v>5000</v>
      </c>
      <c r="H11" s="104" t="s">
        <v>20</v>
      </c>
      <c r="I11" s="175" t="s">
        <v>20</v>
      </c>
      <c r="J11" s="136"/>
      <c r="K11" s="44"/>
    </row>
    <row r="12" spans="1:11" ht="16.5" customHeight="1">
      <c r="A12" s="43">
        <v>1339</v>
      </c>
      <c r="B12" s="173" t="s">
        <v>114</v>
      </c>
      <c r="C12" s="111">
        <v>2000</v>
      </c>
      <c r="D12" s="65">
        <v>2000</v>
      </c>
      <c r="E12" s="66">
        <v>1380</v>
      </c>
      <c r="F12" s="103">
        <v>69</v>
      </c>
      <c r="G12" s="120">
        <v>1000</v>
      </c>
      <c r="H12" s="104" t="s">
        <v>43</v>
      </c>
      <c r="I12" s="175" t="s">
        <v>43</v>
      </c>
      <c r="J12" s="136"/>
      <c r="K12" s="44"/>
    </row>
    <row r="13" spans="1:11" ht="16.5" customHeight="1">
      <c r="A13" s="43">
        <v>1340</v>
      </c>
      <c r="B13" s="173" t="s">
        <v>115</v>
      </c>
      <c r="C13" s="111">
        <v>770000</v>
      </c>
      <c r="D13" s="65">
        <v>780000</v>
      </c>
      <c r="E13" s="66">
        <v>778749</v>
      </c>
      <c r="F13" s="103">
        <v>99.84</v>
      </c>
      <c r="G13" s="120">
        <v>800000</v>
      </c>
      <c r="H13" s="104"/>
      <c r="I13" s="175"/>
      <c r="J13" s="136"/>
      <c r="K13" s="44"/>
    </row>
    <row r="14" spans="1:11" ht="16.5" customHeight="1">
      <c r="A14" s="43">
        <v>1341</v>
      </c>
      <c r="B14" s="173" t="s">
        <v>116</v>
      </c>
      <c r="C14" s="111">
        <v>26600</v>
      </c>
      <c r="D14" s="65">
        <v>26600</v>
      </c>
      <c r="E14" s="66">
        <v>26350</v>
      </c>
      <c r="F14" s="103">
        <v>99.06</v>
      </c>
      <c r="G14" s="120">
        <v>27000</v>
      </c>
      <c r="H14" s="104"/>
      <c r="I14" s="175"/>
      <c r="J14" s="136"/>
      <c r="K14" s="44"/>
    </row>
    <row r="15" spans="1:11" ht="16.5" customHeight="1">
      <c r="A15" s="43">
        <v>1343</v>
      </c>
      <c r="B15" s="173" t="s">
        <v>117</v>
      </c>
      <c r="C15" s="111">
        <v>7000</v>
      </c>
      <c r="D15" s="65">
        <v>7000</v>
      </c>
      <c r="E15" s="66">
        <v>5748</v>
      </c>
      <c r="F15" s="103">
        <v>82.11</v>
      </c>
      <c r="G15" s="120">
        <v>7000</v>
      </c>
      <c r="H15" s="104"/>
      <c r="I15" s="175"/>
      <c r="J15" s="137"/>
      <c r="K15" s="44"/>
    </row>
    <row r="16" spans="1:11" ht="16.5" customHeight="1">
      <c r="A16" s="43">
        <v>1344</v>
      </c>
      <c r="B16" s="173" t="s">
        <v>118</v>
      </c>
      <c r="C16" s="111">
        <v>1000</v>
      </c>
      <c r="D16" s="65">
        <v>2100</v>
      </c>
      <c r="E16" s="66">
        <v>2100</v>
      </c>
      <c r="F16" s="103">
        <v>100</v>
      </c>
      <c r="G16" s="120">
        <v>0</v>
      </c>
      <c r="H16" s="104"/>
      <c r="I16" s="175"/>
      <c r="J16" s="136"/>
      <c r="K16" s="44"/>
    </row>
    <row r="17" spans="1:11" ht="16.5" customHeight="1">
      <c r="A17" s="43">
        <v>1351</v>
      </c>
      <c r="B17" s="173" t="s">
        <v>147</v>
      </c>
      <c r="C17" s="112">
        <v>50000</v>
      </c>
      <c r="D17" s="65">
        <v>70000</v>
      </c>
      <c r="E17" s="66">
        <v>65329.97</v>
      </c>
      <c r="F17" s="103">
        <v>93.33</v>
      </c>
      <c r="G17" s="120">
        <v>70000</v>
      </c>
      <c r="H17" s="105"/>
      <c r="I17" s="175"/>
      <c r="J17" s="44"/>
      <c r="K17" s="44"/>
    </row>
    <row r="18" spans="1:11" ht="16.5" customHeight="1">
      <c r="A18" s="43">
        <v>1355</v>
      </c>
      <c r="B18" s="173" t="s">
        <v>146</v>
      </c>
      <c r="C18" s="112">
        <v>100000</v>
      </c>
      <c r="D18" s="65">
        <v>120700</v>
      </c>
      <c r="E18" s="66">
        <v>120249</v>
      </c>
      <c r="F18" s="103">
        <v>99.63</v>
      </c>
      <c r="G18" s="120">
        <v>120000</v>
      </c>
      <c r="H18" s="106"/>
      <c r="I18" s="175"/>
      <c r="J18" s="44"/>
      <c r="K18" s="44"/>
    </row>
    <row r="19" spans="1:11" ht="16.5" customHeight="1">
      <c r="A19" s="43">
        <v>1361</v>
      </c>
      <c r="B19" s="173" t="s">
        <v>119</v>
      </c>
      <c r="C19" s="111">
        <v>45000</v>
      </c>
      <c r="D19" s="65">
        <v>46500</v>
      </c>
      <c r="E19" s="66">
        <v>45750</v>
      </c>
      <c r="F19" s="103">
        <v>98.39</v>
      </c>
      <c r="G19" s="120">
        <v>45000</v>
      </c>
      <c r="H19" s="106"/>
      <c r="I19" s="175" t="s">
        <v>93</v>
      </c>
      <c r="J19" s="136"/>
      <c r="K19" s="44"/>
    </row>
    <row r="20" spans="1:11" ht="16.5" customHeight="1">
      <c r="A20" s="43">
        <v>1511</v>
      </c>
      <c r="B20" s="173" t="s">
        <v>120</v>
      </c>
      <c r="C20" s="111">
        <v>1500000</v>
      </c>
      <c r="D20" s="65">
        <v>1541000</v>
      </c>
      <c r="E20" s="66">
        <v>1540952.96</v>
      </c>
      <c r="F20" s="103">
        <v>100</v>
      </c>
      <c r="G20" s="120">
        <v>1500000</v>
      </c>
      <c r="H20" s="104"/>
      <c r="I20" s="175"/>
      <c r="J20" s="44"/>
      <c r="K20" s="44"/>
    </row>
    <row r="21" spans="1:11" ht="16.5" customHeight="1">
      <c r="A21" s="43">
        <v>4112</v>
      </c>
      <c r="B21" s="173" t="s">
        <v>121</v>
      </c>
      <c r="C21" s="113">
        <v>656600</v>
      </c>
      <c r="D21" s="65">
        <v>656600</v>
      </c>
      <c r="E21" s="66">
        <v>656600</v>
      </c>
      <c r="F21" s="103">
        <v>100</v>
      </c>
      <c r="G21" s="150">
        <v>666300</v>
      </c>
      <c r="H21" s="97" t="s">
        <v>29</v>
      </c>
      <c r="I21" s="175" t="s">
        <v>145</v>
      </c>
      <c r="J21" s="44"/>
      <c r="K21" s="44"/>
    </row>
    <row r="22" spans="1:11" ht="16.5" customHeight="1">
      <c r="A22" s="43">
        <v>4116</v>
      </c>
      <c r="B22" s="173" t="s">
        <v>122</v>
      </c>
      <c r="C22" s="113">
        <v>350000</v>
      </c>
      <c r="D22" s="65">
        <v>1905700</v>
      </c>
      <c r="E22" s="66">
        <v>1905335</v>
      </c>
      <c r="F22" s="103">
        <v>99.98</v>
      </c>
      <c r="G22" s="150">
        <v>530000</v>
      </c>
      <c r="H22" s="97" t="s">
        <v>46</v>
      </c>
      <c r="I22" s="175" t="s">
        <v>46</v>
      </c>
      <c r="J22" s="44"/>
      <c r="K22" s="44"/>
    </row>
    <row r="23" spans="1:11" ht="16.5" customHeight="1">
      <c r="A23" s="43">
        <v>4122</v>
      </c>
      <c r="B23" s="173" t="s">
        <v>123</v>
      </c>
      <c r="C23" s="111"/>
      <c r="D23" s="67"/>
      <c r="E23" s="66"/>
      <c r="F23" s="103"/>
      <c r="G23" s="150">
        <v>0</v>
      </c>
      <c r="H23" s="97" t="s">
        <v>27</v>
      </c>
      <c r="I23" s="175"/>
      <c r="J23" s="44"/>
      <c r="K23" s="44"/>
    </row>
    <row r="24" spans="1:11" ht="16.5" customHeight="1">
      <c r="A24" s="43">
        <v>4222</v>
      </c>
      <c r="B24" s="173" t="s">
        <v>124</v>
      </c>
      <c r="C24" s="111"/>
      <c r="D24" s="67">
        <v>200000</v>
      </c>
      <c r="E24" s="171">
        <v>200000</v>
      </c>
      <c r="F24" s="172">
        <v>100</v>
      </c>
      <c r="G24" s="150">
        <v>0</v>
      </c>
      <c r="H24" s="4"/>
      <c r="I24" s="175"/>
      <c r="J24" s="44"/>
      <c r="K24" s="44"/>
    </row>
    <row r="25" spans="1:11" ht="16.5" customHeight="1">
      <c r="A25" s="43">
        <v>2119</v>
      </c>
      <c r="B25" s="173" t="s">
        <v>125</v>
      </c>
      <c r="C25" s="111">
        <v>100000</v>
      </c>
      <c r="D25" s="67">
        <v>113500</v>
      </c>
      <c r="E25" s="66">
        <v>113165</v>
      </c>
      <c r="F25" s="103">
        <v>99.7</v>
      </c>
      <c r="G25" s="150">
        <v>121800</v>
      </c>
      <c r="H25" s="4"/>
      <c r="I25" s="175" t="s">
        <v>22</v>
      </c>
      <c r="J25" s="44"/>
      <c r="K25" s="44"/>
    </row>
    <row r="26" spans="1:11" ht="16.5" customHeight="1">
      <c r="A26" s="43">
        <v>2310</v>
      </c>
      <c r="B26" s="173" t="s">
        <v>126</v>
      </c>
      <c r="C26" s="111">
        <v>7200</v>
      </c>
      <c r="D26" s="67">
        <v>7200</v>
      </c>
      <c r="E26" s="66">
        <v>6730</v>
      </c>
      <c r="F26" s="103">
        <v>93.47</v>
      </c>
      <c r="G26" s="150">
        <v>8000</v>
      </c>
      <c r="H26" s="107" t="s">
        <v>31</v>
      </c>
      <c r="I26" s="175" t="s">
        <v>31</v>
      </c>
      <c r="J26" s="44"/>
      <c r="K26" s="44"/>
    </row>
    <row r="27" spans="1:11" ht="16.5" customHeight="1">
      <c r="A27" s="43">
        <v>2321</v>
      </c>
      <c r="B27" s="173" t="s">
        <v>127</v>
      </c>
      <c r="C27" s="113"/>
      <c r="D27" s="67"/>
      <c r="E27" s="66"/>
      <c r="F27" s="103"/>
      <c r="G27" s="150">
        <v>0</v>
      </c>
      <c r="H27" s="107"/>
      <c r="I27" s="176"/>
      <c r="J27" s="44"/>
      <c r="K27" s="44"/>
    </row>
    <row r="28" spans="1:11" ht="16.5" customHeight="1">
      <c r="A28" s="43">
        <v>2341</v>
      </c>
      <c r="B28" s="173" t="s">
        <v>128</v>
      </c>
      <c r="C28" s="113">
        <v>20000</v>
      </c>
      <c r="D28" s="67">
        <v>20000</v>
      </c>
      <c r="E28" s="66">
        <v>10000</v>
      </c>
      <c r="F28" s="103">
        <v>50</v>
      </c>
      <c r="G28" s="150">
        <v>20000</v>
      </c>
      <c r="H28" s="107" t="s">
        <v>44</v>
      </c>
      <c r="I28" s="175" t="s">
        <v>44</v>
      </c>
      <c r="J28" s="44"/>
      <c r="K28" s="44"/>
    </row>
    <row r="29" spans="1:11" ht="16.5" customHeight="1">
      <c r="A29" s="43">
        <v>3111</v>
      </c>
      <c r="B29" s="173" t="s">
        <v>129</v>
      </c>
      <c r="C29" s="111">
        <v>530000</v>
      </c>
      <c r="D29" s="41">
        <v>678400</v>
      </c>
      <c r="E29" s="32">
        <v>496505.2</v>
      </c>
      <c r="F29" s="103">
        <v>73.19</v>
      </c>
      <c r="G29" s="150">
        <v>450000</v>
      </c>
      <c r="H29" s="97" t="s">
        <v>32</v>
      </c>
      <c r="I29" s="175" t="s">
        <v>148</v>
      </c>
      <c r="J29" s="44"/>
      <c r="K29" s="44"/>
    </row>
    <row r="30" spans="1:11" ht="16.5" customHeight="1">
      <c r="A30" s="43">
        <v>3311</v>
      </c>
      <c r="B30" s="173" t="s">
        <v>168</v>
      </c>
      <c r="C30" s="111"/>
      <c r="D30" s="202"/>
      <c r="E30" s="66"/>
      <c r="F30" s="103"/>
      <c r="G30" s="150">
        <v>21000</v>
      </c>
      <c r="H30" s="97"/>
      <c r="I30" s="175" t="s">
        <v>169</v>
      </c>
      <c r="J30" s="44"/>
      <c r="K30" s="44"/>
    </row>
    <row r="31" spans="1:11" ht="16.5" customHeight="1">
      <c r="A31" s="43">
        <v>3313</v>
      </c>
      <c r="B31" s="173" t="s">
        <v>130</v>
      </c>
      <c r="C31" s="111">
        <v>20000</v>
      </c>
      <c r="D31" s="41">
        <v>49100</v>
      </c>
      <c r="E31" s="32">
        <v>49095</v>
      </c>
      <c r="F31" s="103">
        <v>99.99</v>
      </c>
      <c r="G31" s="150">
        <v>50000</v>
      </c>
      <c r="H31" s="97"/>
      <c r="I31" s="175"/>
      <c r="J31" s="44"/>
      <c r="K31" s="44"/>
    </row>
    <row r="32" spans="1:11" ht="16.5" customHeight="1">
      <c r="A32" s="43">
        <v>3119</v>
      </c>
      <c r="B32" s="173" t="s">
        <v>149</v>
      </c>
      <c r="C32" s="111">
        <v>100000</v>
      </c>
      <c r="D32" s="67">
        <v>100000</v>
      </c>
      <c r="E32" s="66">
        <v>100000</v>
      </c>
      <c r="F32" s="103">
        <v>100</v>
      </c>
      <c r="G32" s="150">
        <v>0</v>
      </c>
      <c r="H32" s="97"/>
      <c r="I32" s="176"/>
      <c r="J32" s="44"/>
      <c r="K32" s="44"/>
    </row>
    <row r="33" spans="1:11" ht="16.5" customHeight="1">
      <c r="A33" s="43">
        <v>3314</v>
      </c>
      <c r="B33" s="173" t="s">
        <v>2</v>
      </c>
      <c r="C33" s="111">
        <v>1000</v>
      </c>
      <c r="D33" s="67">
        <v>1300</v>
      </c>
      <c r="E33" s="66">
        <v>1130</v>
      </c>
      <c r="F33" s="103">
        <v>86.92</v>
      </c>
      <c r="G33" s="150">
        <v>1000</v>
      </c>
      <c r="H33" s="97"/>
      <c r="I33" s="176"/>
      <c r="J33" s="44"/>
      <c r="K33" s="44"/>
    </row>
    <row r="34" spans="1:11" ht="16.5" customHeight="1">
      <c r="A34" s="43">
        <v>3341</v>
      </c>
      <c r="B34" s="173" t="s">
        <v>3</v>
      </c>
      <c r="C34" s="111">
        <v>7000</v>
      </c>
      <c r="D34" s="67">
        <v>15200</v>
      </c>
      <c r="E34" s="66">
        <v>14915</v>
      </c>
      <c r="F34" s="103">
        <v>98.13</v>
      </c>
      <c r="G34" s="150">
        <v>15000</v>
      </c>
      <c r="H34" s="97" t="s">
        <v>33</v>
      </c>
      <c r="I34" s="175" t="s">
        <v>33</v>
      </c>
      <c r="J34" s="44"/>
      <c r="K34" s="44"/>
    </row>
    <row r="35" spans="1:11" ht="16.5" customHeight="1">
      <c r="A35" s="43">
        <v>3392</v>
      </c>
      <c r="B35" s="173" t="s">
        <v>131</v>
      </c>
      <c r="C35" s="111">
        <v>160000</v>
      </c>
      <c r="D35" s="67">
        <v>225400</v>
      </c>
      <c r="E35" s="66">
        <v>185427</v>
      </c>
      <c r="F35" s="103">
        <v>82.27</v>
      </c>
      <c r="G35" s="150">
        <v>159000</v>
      </c>
      <c r="H35" s="97" t="s">
        <v>35</v>
      </c>
      <c r="I35" s="175" t="s">
        <v>35</v>
      </c>
      <c r="J35" s="44"/>
      <c r="K35" s="44"/>
    </row>
    <row r="36" spans="1:11" ht="16.5" customHeight="1">
      <c r="A36" s="43">
        <v>3399</v>
      </c>
      <c r="B36" s="174" t="s">
        <v>132</v>
      </c>
      <c r="C36" s="111">
        <v>14000</v>
      </c>
      <c r="D36" s="67">
        <v>14000</v>
      </c>
      <c r="E36" s="66">
        <v>0</v>
      </c>
      <c r="F36" s="103">
        <v>0</v>
      </c>
      <c r="G36" s="150">
        <v>0</v>
      </c>
      <c r="H36" s="97" t="s">
        <v>30</v>
      </c>
      <c r="I36" s="175" t="s">
        <v>30</v>
      </c>
      <c r="J36" s="44"/>
      <c r="K36" s="44"/>
    </row>
    <row r="37" spans="1:11" ht="16.5" customHeight="1">
      <c r="A37" s="43">
        <v>3511</v>
      </c>
      <c r="B37" s="173" t="s">
        <v>62</v>
      </c>
      <c r="C37" s="111">
        <v>148000</v>
      </c>
      <c r="D37" s="67">
        <v>163000</v>
      </c>
      <c r="E37" s="66">
        <v>158332</v>
      </c>
      <c r="F37" s="103">
        <v>97.14</v>
      </c>
      <c r="G37" s="150">
        <v>150000</v>
      </c>
      <c r="H37" s="97" t="s">
        <v>36</v>
      </c>
      <c r="I37" s="175" t="s">
        <v>36</v>
      </c>
      <c r="J37" s="44"/>
      <c r="K37" s="44"/>
    </row>
    <row r="38" spans="1:11" ht="16.5" customHeight="1">
      <c r="A38" s="43">
        <v>3612</v>
      </c>
      <c r="B38" s="173" t="s">
        <v>63</v>
      </c>
      <c r="C38" s="111">
        <v>300000</v>
      </c>
      <c r="D38" s="65">
        <v>318000</v>
      </c>
      <c r="E38" s="66">
        <v>309815</v>
      </c>
      <c r="F38" s="103">
        <v>97.43</v>
      </c>
      <c r="G38" s="150">
        <v>300000</v>
      </c>
      <c r="H38" s="97" t="s">
        <v>37</v>
      </c>
      <c r="I38" s="175" t="s">
        <v>37</v>
      </c>
      <c r="J38" s="44"/>
      <c r="K38" s="44"/>
    </row>
    <row r="39" spans="1:11" ht="16.5" customHeight="1">
      <c r="A39" s="43">
        <v>3613</v>
      </c>
      <c r="B39" s="173" t="s">
        <v>133</v>
      </c>
      <c r="C39" s="111">
        <v>240000</v>
      </c>
      <c r="D39" s="65">
        <v>259800</v>
      </c>
      <c r="E39" s="66">
        <v>229143.61</v>
      </c>
      <c r="F39" s="103">
        <v>88.2</v>
      </c>
      <c r="G39" s="150">
        <v>240000</v>
      </c>
      <c r="H39" s="97" t="s">
        <v>38</v>
      </c>
      <c r="I39" s="175" t="s">
        <v>38</v>
      </c>
      <c r="J39" s="44"/>
      <c r="K39" s="44"/>
    </row>
    <row r="40" spans="1:11" ht="16.5" customHeight="1">
      <c r="A40" s="43">
        <v>3631</v>
      </c>
      <c r="B40" s="173" t="s">
        <v>6</v>
      </c>
      <c r="C40" s="111">
        <v>23000</v>
      </c>
      <c r="D40" s="65">
        <v>51000</v>
      </c>
      <c r="E40" s="66">
        <v>43512</v>
      </c>
      <c r="F40" s="103">
        <v>85.32</v>
      </c>
      <c r="G40" s="150"/>
      <c r="H40" s="97" t="s">
        <v>24</v>
      </c>
      <c r="I40" s="175" t="s">
        <v>106</v>
      </c>
      <c r="J40" s="44"/>
      <c r="K40" s="44"/>
    </row>
    <row r="41" spans="1:11" ht="16.5" customHeight="1">
      <c r="A41" s="43">
        <v>3632</v>
      </c>
      <c r="B41" s="173" t="s">
        <v>4</v>
      </c>
      <c r="C41" s="111">
        <v>40000</v>
      </c>
      <c r="D41" s="65">
        <v>40000</v>
      </c>
      <c r="E41" s="66">
        <v>34910</v>
      </c>
      <c r="F41" s="103">
        <v>87.28</v>
      </c>
      <c r="G41" s="120">
        <v>23000</v>
      </c>
      <c r="H41" s="97"/>
      <c r="I41" s="175" t="s">
        <v>92</v>
      </c>
      <c r="J41" s="44"/>
      <c r="K41" s="44"/>
    </row>
    <row r="42" spans="1:11" ht="16.5" customHeight="1">
      <c r="A42" s="16">
        <v>3639</v>
      </c>
      <c r="B42" s="173" t="s">
        <v>134</v>
      </c>
      <c r="C42" s="111">
        <v>100000</v>
      </c>
      <c r="D42" s="65">
        <v>169200</v>
      </c>
      <c r="E42" s="66">
        <v>168157.19</v>
      </c>
      <c r="F42" s="103">
        <v>99.38</v>
      </c>
      <c r="G42" s="120">
        <v>200000</v>
      </c>
      <c r="H42" s="97" t="s">
        <v>45</v>
      </c>
      <c r="I42" s="175" t="s">
        <v>150</v>
      </c>
      <c r="J42" s="44"/>
      <c r="K42" s="44"/>
    </row>
    <row r="43" spans="1:11" ht="16.5" customHeight="1">
      <c r="A43" s="16">
        <v>3723</v>
      </c>
      <c r="B43" s="173" t="s">
        <v>135</v>
      </c>
      <c r="C43" s="111">
        <v>180000</v>
      </c>
      <c r="D43" s="65">
        <v>181500</v>
      </c>
      <c r="E43" s="66">
        <v>181146.91</v>
      </c>
      <c r="F43" s="103">
        <v>99.81</v>
      </c>
      <c r="G43" s="120">
        <v>182000</v>
      </c>
      <c r="H43" s="97" t="s">
        <v>47</v>
      </c>
      <c r="I43" s="175" t="s">
        <v>58</v>
      </c>
      <c r="J43" s="44"/>
      <c r="K43" s="44"/>
    </row>
    <row r="44" spans="1:11" ht="15.75" customHeight="1">
      <c r="A44" s="16">
        <v>6171</v>
      </c>
      <c r="B44" s="173" t="s">
        <v>136</v>
      </c>
      <c r="C44" s="111">
        <v>40000</v>
      </c>
      <c r="D44" s="65">
        <v>77600</v>
      </c>
      <c r="E44" s="66">
        <v>53357</v>
      </c>
      <c r="F44" s="103">
        <v>68.76</v>
      </c>
      <c r="G44" s="150">
        <v>50000</v>
      </c>
      <c r="H44" s="144" t="s">
        <v>34</v>
      </c>
      <c r="I44" s="175" t="s">
        <v>94</v>
      </c>
      <c r="J44" s="44"/>
      <c r="K44" s="44"/>
    </row>
    <row r="45" spans="1:11" ht="14.25" customHeight="1">
      <c r="A45" s="43">
        <v>6310</v>
      </c>
      <c r="B45" s="173" t="s">
        <v>137</v>
      </c>
      <c r="C45" s="111">
        <v>2000</v>
      </c>
      <c r="D45" s="65">
        <v>2000</v>
      </c>
      <c r="E45" s="66">
        <v>1321.03</v>
      </c>
      <c r="F45" s="103">
        <v>66.05</v>
      </c>
      <c r="G45" s="120">
        <v>1500</v>
      </c>
      <c r="H45" s="97" t="s">
        <v>21</v>
      </c>
      <c r="I45" s="175" t="s">
        <v>99</v>
      </c>
      <c r="J45" s="44"/>
      <c r="K45" s="44"/>
    </row>
    <row r="46" spans="1:11" ht="14.25" customHeight="1">
      <c r="A46" s="16">
        <v>6402</v>
      </c>
      <c r="B46" s="197" t="s">
        <v>138</v>
      </c>
      <c r="C46" s="198">
        <v>12100</v>
      </c>
      <c r="D46" s="40">
        <v>12100</v>
      </c>
      <c r="E46" s="40">
        <v>12091</v>
      </c>
      <c r="F46" s="199">
        <v>99.93</v>
      </c>
      <c r="G46" s="120">
        <v>0</v>
      </c>
      <c r="H46" s="97"/>
      <c r="I46" s="175"/>
      <c r="J46" s="44"/>
      <c r="K46" s="44"/>
    </row>
    <row r="47" spans="1:11" ht="16.5" customHeight="1" thickBot="1">
      <c r="A47" s="144"/>
      <c r="B47" s="200"/>
      <c r="C47" s="200"/>
      <c r="D47" s="200"/>
      <c r="E47" s="200"/>
      <c r="F47" s="200"/>
      <c r="G47" s="200"/>
      <c r="H47" s="144" t="s">
        <v>23</v>
      </c>
      <c r="I47" s="144"/>
      <c r="J47" s="44"/>
      <c r="K47" s="44"/>
    </row>
    <row r="48" spans="1:11" ht="24.75" customHeight="1" thickBot="1">
      <c r="A48" s="158"/>
      <c r="B48" s="201" t="s">
        <v>48</v>
      </c>
      <c r="C48" s="141">
        <v>19110200</v>
      </c>
      <c r="D48" s="141">
        <v>23557700</v>
      </c>
      <c r="E48" s="141">
        <v>23213948.27</v>
      </c>
      <c r="F48" s="142">
        <v>98.54</v>
      </c>
      <c r="G48" s="178">
        <f>SUM(G5:G47)</f>
        <v>20038600</v>
      </c>
      <c r="I48" s="44"/>
      <c r="J48" s="44"/>
      <c r="K48" s="44"/>
    </row>
    <row r="49" spans="1:11" ht="11.25" customHeight="1">
      <c r="A49" s="144"/>
      <c r="B49" s="145"/>
      <c r="C49" s="177"/>
      <c r="D49" s="177"/>
      <c r="E49" s="140"/>
      <c r="F49" s="37"/>
      <c r="G49" s="143"/>
      <c r="I49" s="44"/>
      <c r="J49" s="44"/>
      <c r="K49" s="44"/>
    </row>
    <row r="50" spans="1:11" ht="12" customHeight="1">
      <c r="A50" s="158"/>
      <c r="B50" s="163" t="s">
        <v>178</v>
      </c>
      <c r="C50" s="159"/>
      <c r="D50" s="40"/>
      <c r="E50" s="34"/>
      <c r="F50" s="37"/>
      <c r="I50" s="44"/>
      <c r="J50" s="44"/>
      <c r="K50" s="44"/>
    </row>
    <row r="51" spans="1:11" ht="12.75">
      <c r="A51" s="158"/>
      <c r="B51" s="163" t="s">
        <v>179</v>
      </c>
      <c r="C51" s="66"/>
      <c r="D51" s="40"/>
      <c r="E51" s="34"/>
      <c r="F51" s="37"/>
      <c r="I51" s="44"/>
      <c r="J51" s="44"/>
      <c r="K51" s="44"/>
    </row>
    <row r="52" spans="1:6" ht="12.75">
      <c r="A52" s="144"/>
      <c r="B52" s="98" t="s">
        <v>180</v>
      </c>
      <c r="C52" s="40"/>
      <c r="D52" s="40"/>
      <c r="E52" s="34"/>
      <c r="F52" s="37"/>
    </row>
    <row r="53" spans="1:6" ht="12.75">
      <c r="A53" s="4"/>
      <c r="B53" s="4"/>
      <c r="C53" s="34"/>
      <c r="D53" s="34"/>
      <c r="E53" s="34"/>
      <c r="F53" s="37"/>
    </row>
    <row r="54" spans="1:6" ht="12.75">
      <c r="A54" s="4"/>
      <c r="B54" s="4"/>
      <c r="C54" s="34"/>
      <c r="D54" s="34"/>
      <c r="E54" s="34"/>
      <c r="F54" s="37"/>
    </row>
    <row r="55" spans="1:6" ht="12.75">
      <c r="A55" s="4"/>
      <c r="B55" s="4"/>
      <c r="C55" s="34"/>
      <c r="D55" s="34"/>
      <c r="E55" s="34"/>
      <c r="F55" s="37"/>
    </row>
    <row r="56" spans="2:6" ht="12.75">
      <c r="B56" s="4"/>
      <c r="C56" s="34"/>
      <c r="D56" s="34"/>
      <c r="E56" s="34"/>
      <c r="F56" s="37"/>
    </row>
    <row r="57" spans="2:6" ht="12.75">
      <c r="B57" s="4"/>
      <c r="C57" s="34"/>
      <c r="D57" s="34"/>
      <c r="E57" s="34"/>
      <c r="F57" s="37"/>
    </row>
    <row r="58" spans="2:6" ht="12.75">
      <c r="B58" s="4"/>
      <c r="C58" s="34"/>
      <c r="D58" s="34"/>
      <c r="E58" s="34"/>
      <c r="F58" s="37"/>
    </row>
    <row r="59" spans="2:6" ht="12.75">
      <c r="B59" s="4"/>
      <c r="C59" s="34"/>
      <c r="D59" s="34"/>
      <c r="E59" s="34"/>
      <c r="F59" s="37"/>
    </row>
    <row r="60" spans="2:6" ht="12.75">
      <c r="B60" s="4"/>
      <c r="C60" s="34"/>
      <c r="D60" s="34"/>
      <c r="E60" s="34"/>
      <c r="F60" s="37"/>
    </row>
    <row r="61" spans="2:6" ht="12.75">
      <c r="B61" s="4"/>
      <c r="C61" s="34"/>
      <c r="D61" s="34"/>
      <c r="E61" s="34"/>
      <c r="F61" s="37"/>
    </row>
    <row r="62" spans="2:6" ht="12.75">
      <c r="B62" s="4"/>
      <c r="C62" s="34"/>
      <c r="D62" s="34"/>
      <c r="E62" s="34"/>
      <c r="F62" s="37"/>
    </row>
    <row r="63" spans="2:6" ht="12.75">
      <c r="B63" s="4"/>
      <c r="C63" s="34"/>
      <c r="D63" s="34"/>
      <c r="E63" s="34"/>
      <c r="F63" s="37"/>
    </row>
    <row r="64" spans="2:6" ht="12.75">
      <c r="B64" s="4"/>
      <c r="C64" s="34"/>
      <c r="D64" s="34"/>
      <c r="E64" s="34"/>
      <c r="F64" s="37"/>
    </row>
    <row r="65" spans="2:6" ht="12.75">
      <c r="B65" s="4"/>
      <c r="C65" s="34"/>
      <c r="D65" s="34"/>
      <c r="E65" s="34"/>
      <c r="F65" s="37"/>
    </row>
    <row r="66" spans="2:6" ht="12.75">
      <c r="B66" s="4"/>
      <c r="C66" s="34"/>
      <c r="D66" s="34"/>
      <c r="E66" s="34"/>
      <c r="F66" s="37"/>
    </row>
    <row r="67" spans="2:6" ht="12.75">
      <c r="B67" s="4"/>
      <c r="C67" s="34"/>
      <c r="D67" s="34"/>
      <c r="E67" s="34"/>
      <c r="F67" s="37"/>
    </row>
    <row r="68" spans="2:6" ht="12.75">
      <c r="B68" s="4"/>
      <c r="C68" s="34"/>
      <c r="D68" s="34"/>
      <c r="E68" s="34"/>
      <c r="F68" s="37"/>
    </row>
    <row r="69" spans="2:6" ht="12.75">
      <c r="B69" s="4"/>
      <c r="C69" s="34"/>
      <c r="D69" s="34"/>
      <c r="E69" s="34"/>
      <c r="F69" s="37"/>
    </row>
    <row r="70" spans="2:6" ht="12.75">
      <c r="B70" s="4"/>
      <c r="C70" s="34"/>
      <c r="D70" s="34"/>
      <c r="E70" s="34"/>
      <c r="F70" s="37"/>
    </row>
    <row r="71" spans="2:6" ht="12.75">
      <c r="B71" s="4"/>
      <c r="C71" s="34"/>
      <c r="D71" s="34"/>
      <c r="E71" s="34"/>
      <c r="F71" s="37"/>
    </row>
    <row r="72" spans="2:6" ht="12.75">
      <c r="B72" s="4"/>
      <c r="C72" s="34"/>
      <c r="D72" s="34"/>
      <c r="E72" s="34"/>
      <c r="F72" s="37"/>
    </row>
    <row r="73" spans="2:6" ht="12.75">
      <c r="B73" s="4"/>
      <c r="C73" s="34"/>
      <c r="D73" s="34"/>
      <c r="E73" s="34"/>
      <c r="F73" s="37"/>
    </row>
    <row r="74" spans="2:6" ht="12.75">
      <c r="B74" s="4"/>
      <c r="C74" s="34"/>
      <c r="D74" s="34"/>
      <c r="E74" s="34"/>
      <c r="F74" s="37"/>
    </row>
    <row r="75" spans="2:6" ht="12.75">
      <c r="B75" s="4"/>
      <c r="C75" s="34"/>
      <c r="D75" s="34"/>
      <c r="E75" s="34"/>
      <c r="F75" s="37"/>
    </row>
    <row r="76" spans="2:6" ht="12.75">
      <c r="B76" s="4"/>
      <c r="C76" s="34"/>
      <c r="D76" s="34"/>
      <c r="E76" s="34"/>
      <c r="F76" s="37"/>
    </row>
    <row r="77" spans="2:6" ht="12.75">
      <c r="B77" s="4"/>
      <c r="C77" s="34"/>
      <c r="D77" s="34"/>
      <c r="E77" s="34"/>
      <c r="F77" s="37"/>
    </row>
    <row r="78" spans="2:6" ht="12.75">
      <c r="B78" s="4"/>
      <c r="C78" s="34"/>
      <c r="D78" s="34"/>
      <c r="E78" s="34"/>
      <c r="F78" s="37"/>
    </row>
    <row r="79" spans="2:6" ht="12.75">
      <c r="B79" s="4"/>
      <c r="C79" s="34"/>
      <c r="D79" s="34"/>
      <c r="E79" s="34"/>
      <c r="F79" s="37"/>
    </row>
    <row r="80" spans="2:6" ht="12.75">
      <c r="B80" s="4"/>
      <c r="C80" s="34"/>
      <c r="D80" s="34"/>
      <c r="E80" s="34"/>
      <c r="F80" s="37"/>
    </row>
    <row r="81" spans="2:6" ht="12.75">
      <c r="B81" s="4"/>
      <c r="C81" s="34"/>
      <c r="D81" s="34"/>
      <c r="E81" s="34"/>
      <c r="F81" s="37"/>
    </row>
    <row r="82" spans="2:6" ht="12.75">
      <c r="B82" s="4"/>
      <c r="C82" s="34"/>
      <c r="D82" s="34"/>
      <c r="E82" s="34"/>
      <c r="F82" s="37"/>
    </row>
    <row r="83" spans="2:6" ht="12.75">
      <c r="B83" s="4"/>
      <c r="C83" s="34"/>
      <c r="D83" s="34"/>
      <c r="E83" s="34"/>
      <c r="F83" s="37"/>
    </row>
    <row r="84" spans="2:6" ht="12.75">
      <c r="B84" s="4"/>
      <c r="C84" s="34"/>
      <c r="D84" s="34"/>
      <c r="E84" s="34"/>
      <c r="F84" s="37"/>
    </row>
    <row r="85" spans="2:6" ht="12.75">
      <c r="B85" s="4"/>
      <c r="C85" s="34"/>
      <c r="D85" s="34"/>
      <c r="E85" s="34"/>
      <c r="F85" s="37"/>
    </row>
    <row r="86" spans="2:6" ht="12.75">
      <c r="B86" s="4"/>
      <c r="C86" s="34"/>
      <c r="D86" s="34"/>
      <c r="E86" s="34"/>
      <c r="F86" s="37"/>
    </row>
    <row r="87" spans="2:6" ht="12.75">
      <c r="B87" s="4"/>
      <c r="C87" s="34"/>
      <c r="D87" s="34"/>
      <c r="E87" s="34"/>
      <c r="F87" s="37"/>
    </row>
    <row r="88" spans="2:6" ht="12.75">
      <c r="B88" s="4"/>
      <c r="C88" s="34"/>
      <c r="D88" s="34"/>
      <c r="E88" s="34"/>
      <c r="F88" s="37"/>
    </row>
    <row r="89" spans="2:6" ht="12.75">
      <c r="B89" s="4"/>
      <c r="C89" s="34"/>
      <c r="D89" s="34"/>
      <c r="E89" s="34"/>
      <c r="F89" s="37"/>
    </row>
    <row r="90" spans="2:6" ht="20.25">
      <c r="B90" s="10"/>
      <c r="C90" s="34"/>
      <c r="D90" s="34"/>
      <c r="E90" s="34"/>
      <c r="F90" s="37"/>
    </row>
    <row r="91" spans="2:6" ht="12.75">
      <c r="B91" s="5"/>
      <c r="C91" s="33"/>
      <c r="D91" s="33"/>
      <c r="E91" s="33"/>
      <c r="F91" s="38"/>
    </row>
    <row r="92" spans="2:6" ht="12.75">
      <c r="B92" s="5"/>
      <c r="C92" s="33"/>
      <c r="D92" s="33"/>
      <c r="E92" s="33"/>
      <c r="F92" s="39"/>
    </row>
    <row r="93" spans="2:6" ht="14.25">
      <c r="B93" s="4"/>
      <c r="C93" s="34"/>
      <c r="D93" s="34"/>
      <c r="E93" s="34"/>
      <c r="F93" s="29"/>
    </row>
    <row r="102" spans="2:5" ht="15">
      <c r="B102" s="2"/>
      <c r="E102" s="30"/>
    </row>
    <row r="148" spans="2:5" ht="29.25" customHeight="1">
      <c r="B148" s="15"/>
      <c r="C148" s="34"/>
      <c r="D148" s="34"/>
      <c r="E148" s="34"/>
    </row>
    <row r="149" spans="2:5" ht="12.75">
      <c r="B149" s="4"/>
      <c r="C149" s="34"/>
      <c r="D149" s="34"/>
      <c r="E149" s="34"/>
    </row>
    <row r="150" spans="2:5" ht="12.75">
      <c r="B150" s="4"/>
      <c r="C150" s="34"/>
      <c r="D150" s="34"/>
      <c r="E150" s="34"/>
    </row>
    <row r="151" spans="2:5" ht="12.75">
      <c r="B151" s="4"/>
      <c r="C151" s="34"/>
      <c r="D151" s="34"/>
      <c r="E151" s="34"/>
    </row>
    <row r="152" spans="2:5" ht="12.75">
      <c r="B152" s="4"/>
      <c r="C152" s="34"/>
      <c r="D152" s="34"/>
      <c r="E152" s="34"/>
    </row>
    <row r="153" spans="2:5" ht="12.75">
      <c r="B153" s="4"/>
      <c r="C153" s="34"/>
      <c r="D153" s="34"/>
      <c r="E153" s="34"/>
    </row>
    <row r="154" spans="2:5" ht="12.75">
      <c r="B154" s="4"/>
      <c r="C154" s="34"/>
      <c r="D154" s="34"/>
      <c r="E154" s="34"/>
    </row>
    <row r="155" spans="2:5" ht="12.75">
      <c r="B155" s="4"/>
      <c r="C155" s="34"/>
      <c r="D155" s="34"/>
      <c r="E155" s="34"/>
    </row>
    <row r="156" spans="2:5" ht="12.75">
      <c r="B156" s="4"/>
      <c r="C156" s="34"/>
      <c r="D156" s="34"/>
      <c r="E156" s="34"/>
    </row>
    <row r="157" spans="2:5" ht="12.75">
      <c r="B157" s="4"/>
      <c r="C157" s="34"/>
      <c r="D157" s="34"/>
      <c r="E157" s="34"/>
    </row>
    <row r="158" spans="2:5" ht="12.75">
      <c r="B158" s="4"/>
      <c r="C158" s="34"/>
      <c r="D158" s="34"/>
      <c r="E158" s="34"/>
    </row>
    <row r="159" spans="2:5" ht="12.75">
      <c r="B159" s="4"/>
      <c r="C159" s="34"/>
      <c r="D159" s="34"/>
      <c r="E159" s="34"/>
    </row>
    <row r="160" spans="2:5" ht="12.75">
      <c r="B160" s="4"/>
      <c r="C160" s="34"/>
      <c r="D160" s="34"/>
      <c r="E160" s="34"/>
    </row>
    <row r="161" spans="2:5" ht="12.75">
      <c r="B161" s="4"/>
      <c r="C161" s="34"/>
      <c r="D161" s="34"/>
      <c r="E161" s="34"/>
    </row>
    <row r="162" spans="2:5" ht="12.75">
      <c r="B162" s="4"/>
      <c r="C162" s="34"/>
      <c r="D162" s="34"/>
      <c r="E162" s="34"/>
    </row>
    <row r="163" spans="2:5" ht="12.75">
      <c r="B163" s="4"/>
      <c r="C163" s="34"/>
      <c r="D163" s="34"/>
      <c r="E163" s="34"/>
    </row>
    <row r="164" spans="2:5" ht="12.75">
      <c r="B164" s="4"/>
      <c r="C164" s="34"/>
      <c r="D164" s="34"/>
      <c r="E164" s="34"/>
    </row>
    <row r="165" spans="2:5" ht="12.75">
      <c r="B165" s="4"/>
      <c r="C165" s="34"/>
      <c r="D165" s="34"/>
      <c r="E165" s="34"/>
    </row>
    <row r="166" spans="2:5" ht="12.75">
      <c r="B166" s="4"/>
      <c r="C166" s="34"/>
      <c r="D166" s="34"/>
      <c r="E166" s="34"/>
    </row>
    <row r="167" spans="2:5" ht="12.75">
      <c r="B167" s="4"/>
      <c r="C167" s="34"/>
      <c r="D167" s="34"/>
      <c r="E167" s="34"/>
    </row>
    <row r="168" spans="2:5" ht="12.75">
      <c r="B168" s="4"/>
      <c r="C168" s="34"/>
      <c r="D168" s="34"/>
      <c r="E168" s="34"/>
    </row>
    <row r="169" spans="2:5" ht="12.75">
      <c r="B169" s="4"/>
      <c r="C169" s="34"/>
      <c r="D169" s="34"/>
      <c r="E169" s="34"/>
    </row>
    <row r="170" spans="2:5" ht="12.75">
      <c r="B170" s="4"/>
      <c r="C170" s="34"/>
      <c r="D170" s="34"/>
      <c r="E170" s="34"/>
    </row>
    <row r="171" spans="2:5" ht="12.75">
      <c r="B171" s="4"/>
      <c r="C171" s="34"/>
      <c r="D171" s="34"/>
      <c r="E171" s="34"/>
    </row>
    <row r="172" spans="2:5" ht="12.75">
      <c r="B172" s="4"/>
      <c r="C172" s="34"/>
      <c r="D172" s="34"/>
      <c r="E172" s="34"/>
    </row>
    <row r="173" spans="2:5" ht="12.75">
      <c r="B173" s="4"/>
      <c r="C173" s="34"/>
      <c r="D173" s="34"/>
      <c r="E173" s="34"/>
    </row>
    <row r="174" spans="2:5" ht="12.75">
      <c r="B174" s="4"/>
      <c r="C174" s="34"/>
      <c r="D174" s="34"/>
      <c r="E174" s="34"/>
    </row>
  </sheetData>
  <sheetProtection/>
  <mergeCells count="4">
    <mergeCell ref="G1:H1"/>
    <mergeCell ref="B1:F1"/>
    <mergeCell ref="C3:D3"/>
    <mergeCell ref="E3:F3"/>
  </mergeCells>
  <printOptions horizontalCentered="1"/>
  <pageMargins left="0.27" right="0.19" top="0.66" bottom="0.24" header="0.36" footer="0.23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8"/>
  <sheetViews>
    <sheetView tabSelected="1" zoomScaleSheetLayoutView="115" zoomScalePageLayoutView="0" workbookViewId="0" topLeftCell="A4">
      <selection activeCell="G33" sqref="G33"/>
    </sheetView>
  </sheetViews>
  <sheetFormatPr defaultColWidth="9.00390625" defaultRowHeight="12.75"/>
  <cols>
    <col min="1" max="1" width="4.75390625" style="1" customWidth="1"/>
    <col min="2" max="2" width="33.00390625" style="1" customWidth="1"/>
    <col min="3" max="3" width="12.75390625" style="32" bestFit="1" customWidth="1"/>
    <col min="4" max="5" width="14.25390625" style="32" bestFit="1" customWidth="1"/>
    <col min="6" max="6" width="7.125" style="1" customWidth="1"/>
    <col min="7" max="7" width="14.25390625" style="1" bestFit="1" customWidth="1"/>
    <col min="8" max="8" width="27.25390625" style="1" customWidth="1"/>
    <col min="9" max="9" width="0.12890625" style="1" hidden="1" customWidth="1"/>
    <col min="10" max="16384" width="9.125" style="1" customWidth="1"/>
  </cols>
  <sheetData>
    <row r="1" spans="1:7" ht="23.25" customHeight="1" thickBot="1">
      <c r="A1" s="20"/>
      <c r="B1" s="218" t="s">
        <v>105</v>
      </c>
      <c r="C1" s="219"/>
      <c r="D1" s="219"/>
      <c r="E1" s="219"/>
      <c r="F1" s="228"/>
      <c r="G1" s="170">
        <v>2016</v>
      </c>
    </row>
    <row r="2" spans="1:8" ht="25.5" customHeight="1" thickBot="1">
      <c r="A2" s="20"/>
      <c r="B2" s="28" t="s">
        <v>5</v>
      </c>
      <c r="C2" s="224" t="s">
        <v>1</v>
      </c>
      <c r="D2" s="225"/>
      <c r="E2" s="226" t="s">
        <v>8</v>
      </c>
      <c r="F2" s="227"/>
      <c r="G2" s="149" t="s">
        <v>42</v>
      </c>
      <c r="H2" s="4"/>
    </row>
    <row r="3" spans="1:8" ht="16.5" customHeight="1" thickBot="1">
      <c r="A3" s="25" t="s">
        <v>12</v>
      </c>
      <c r="B3" s="19"/>
      <c r="C3" s="46" t="s">
        <v>19</v>
      </c>
      <c r="D3" s="35" t="s">
        <v>10</v>
      </c>
      <c r="E3" s="31" t="s">
        <v>9</v>
      </c>
      <c r="F3" s="47" t="s">
        <v>0</v>
      </c>
      <c r="G3" s="108"/>
      <c r="H3" s="4"/>
    </row>
    <row r="4" spans="1:9" ht="16.5" customHeight="1" thickBot="1">
      <c r="A4" s="117">
        <v>1019</v>
      </c>
      <c r="B4" s="114" t="s">
        <v>64</v>
      </c>
      <c r="C4" s="182">
        <v>20000</v>
      </c>
      <c r="D4" s="183">
        <v>20000</v>
      </c>
      <c r="E4" s="100">
        <v>8000</v>
      </c>
      <c r="F4" s="169">
        <f>(E4/D4)*100</f>
        <v>40</v>
      </c>
      <c r="G4" s="155">
        <v>0</v>
      </c>
      <c r="H4" s="165" t="s">
        <v>151</v>
      </c>
      <c r="I4" s="98"/>
    </row>
    <row r="5" spans="1:9" ht="16.5" customHeight="1" thickBot="1">
      <c r="A5" s="117">
        <v>1099</v>
      </c>
      <c r="B5" s="114" t="s">
        <v>65</v>
      </c>
      <c r="C5" s="182">
        <v>8000</v>
      </c>
      <c r="D5" s="183">
        <v>8000</v>
      </c>
      <c r="E5" s="45">
        <v>8000</v>
      </c>
      <c r="F5" s="169">
        <f aca="true" t="shared" si="0" ref="F5:F44">(E5/D5)*100</f>
        <v>100</v>
      </c>
      <c r="G5" s="155">
        <v>0</v>
      </c>
      <c r="H5" s="165" t="s">
        <v>152</v>
      </c>
      <c r="I5" s="98"/>
    </row>
    <row r="6" spans="1:9" ht="16.5" customHeight="1" thickBot="1">
      <c r="A6" s="24">
        <v>2212</v>
      </c>
      <c r="B6" s="115" t="s">
        <v>66</v>
      </c>
      <c r="C6" s="182">
        <v>140000</v>
      </c>
      <c r="D6" s="183">
        <v>40000</v>
      </c>
      <c r="E6" s="40">
        <v>4332</v>
      </c>
      <c r="F6" s="169">
        <f t="shared" si="0"/>
        <v>10.83</v>
      </c>
      <c r="G6" s="155">
        <v>240000</v>
      </c>
      <c r="H6" s="209" t="s">
        <v>183</v>
      </c>
      <c r="I6" s="98"/>
    </row>
    <row r="7" spans="1:9" ht="16.5" customHeight="1" thickBot="1">
      <c r="A7" s="24">
        <v>2219</v>
      </c>
      <c r="B7" s="115" t="s">
        <v>98</v>
      </c>
      <c r="C7" s="182">
        <v>1000000</v>
      </c>
      <c r="D7" s="183">
        <v>1000000</v>
      </c>
      <c r="E7" s="40">
        <v>811092</v>
      </c>
      <c r="F7" s="169">
        <f t="shared" si="0"/>
        <v>81.1092</v>
      </c>
      <c r="G7" s="156">
        <v>1000000</v>
      </c>
      <c r="H7" s="165" t="s">
        <v>171</v>
      </c>
      <c r="I7" s="98"/>
    </row>
    <row r="8" spans="1:9" ht="16.5" customHeight="1" thickBot="1">
      <c r="A8" s="118">
        <v>2221</v>
      </c>
      <c r="B8" s="115" t="s">
        <v>67</v>
      </c>
      <c r="C8" s="182">
        <v>75000</v>
      </c>
      <c r="D8" s="183">
        <v>75000</v>
      </c>
      <c r="E8" s="40">
        <v>75000</v>
      </c>
      <c r="F8" s="169">
        <f t="shared" si="0"/>
        <v>100</v>
      </c>
      <c r="G8" s="155">
        <v>75800</v>
      </c>
      <c r="H8" s="165" t="s">
        <v>60</v>
      </c>
      <c r="I8" s="98"/>
    </row>
    <row r="9" spans="1:9" ht="16.5" customHeight="1" thickBot="1">
      <c r="A9" s="118">
        <v>2310</v>
      </c>
      <c r="B9" s="115" t="s">
        <v>68</v>
      </c>
      <c r="C9" s="182">
        <v>8000</v>
      </c>
      <c r="D9" s="183">
        <v>16000</v>
      </c>
      <c r="E9" s="40">
        <v>15789</v>
      </c>
      <c r="F9" s="169">
        <f t="shared" si="0"/>
        <v>98.68124999999999</v>
      </c>
      <c r="G9" s="155">
        <v>8000</v>
      </c>
      <c r="H9" s="165" t="s">
        <v>49</v>
      </c>
      <c r="I9" s="98"/>
    </row>
    <row r="10" spans="1:9" ht="16.5" customHeight="1" thickBot="1">
      <c r="A10" s="118">
        <v>2321</v>
      </c>
      <c r="B10" s="115" t="s">
        <v>161</v>
      </c>
      <c r="C10" s="182"/>
      <c r="D10" s="183"/>
      <c r="E10" s="40"/>
      <c r="F10" s="169"/>
      <c r="G10" s="155">
        <v>10000000</v>
      </c>
      <c r="H10" s="165" t="s">
        <v>172</v>
      </c>
      <c r="I10" s="98"/>
    </row>
    <row r="11" spans="1:9" ht="16.5" customHeight="1" thickBot="1">
      <c r="A11" s="118">
        <v>2341</v>
      </c>
      <c r="B11" s="115" t="s">
        <v>69</v>
      </c>
      <c r="C11" s="182">
        <v>45000</v>
      </c>
      <c r="D11" s="183">
        <v>45000</v>
      </c>
      <c r="E11" s="40">
        <v>26350</v>
      </c>
      <c r="F11" s="169">
        <f t="shared" si="0"/>
        <v>58.55555555555556</v>
      </c>
      <c r="G11" s="155">
        <v>50000</v>
      </c>
      <c r="H11" s="210" t="s">
        <v>153</v>
      </c>
      <c r="I11" s="98"/>
    </row>
    <row r="12" spans="1:9" ht="16.5" customHeight="1" thickBot="1">
      <c r="A12" s="118">
        <v>3111</v>
      </c>
      <c r="B12" s="115" t="s">
        <v>70</v>
      </c>
      <c r="C12" s="182">
        <v>450000</v>
      </c>
      <c r="D12" s="183">
        <v>450000</v>
      </c>
      <c r="E12" s="40">
        <v>323863</v>
      </c>
      <c r="F12" s="169">
        <f t="shared" si="0"/>
        <v>71.96955555555556</v>
      </c>
      <c r="G12" s="156">
        <v>350000</v>
      </c>
      <c r="H12" s="210" t="s">
        <v>154</v>
      </c>
      <c r="I12" s="98"/>
    </row>
    <row r="13" spans="1:9" ht="16.5" customHeight="1" thickBot="1">
      <c r="A13" s="118">
        <v>3113</v>
      </c>
      <c r="B13" s="116" t="s">
        <v>71</v>
      </c>
      <c r="C13" s="182">
        <v>17000</v>
      </c>
      <c r="D13" s="183">
        <v>43000</v>
      </c>
      <c r="E13" s="40">
        <v>42852</v>
      </c>
      <c r="F13" s="169">
        <f t="shared" si="0"/>
        <v>99.65581395348838</v>
      </c>
      <c r="G13" s="156">
        <v>30000</v>
      </c>
      <c r="H13" s="210" t="s">
        <v>102</v>
      </c>
      <c r="I13" s="98"/>
    </row>
    <row r="14" spans="1:9" ht="16.5" customHeight="1" thickBot="1">
      <c r="A14" s="118">
        <v>3119</v>
      </c>
      <c r="B14" s="115" t="s">
        <v>101</v>
      </c>
      <c r="C14" s="182">
        <v>2790000</v>
      </c>
      <c r="D14" s="183">
        <v>3907600</v>
      </c>
      <c r="E14" s="40">
        <v>3876073</v>
      </c>
      <c r="F14" s="169">
        <f t="shared" si="0"/>
        <v>99.19318763435356</v>
      </c>
      <c r="G14" s="156">
        <v>2630000</v>
      </c>
      <c r="H14" s="211" t="s">
        <v>155</v>
      </c>
      <c r="I14" s="98"/>
    </row>
    <row r="15" spans="1:9" ht="16.5" customHeight="1" thickBot="1">
      <c r="A15" s="118">
        <v>3311</v>
      </c>
      <c r="B15" s="115" t="s">
        <v>168</v>
      </c>
      <c r="C15" s="182"/>
      <c r="D15" s="183"/>
      <c r="E15" s="40"/>
      <c r="F15" s="169"/>
      <c r="G15" s="156">
        <v>21000</v>
      </c>
      <c r="H15" s="212" t="s">
        <v>170</v>
      </c>
      <c r="I15" s="98"/>
    </row>
    <row r="16" spans="1:9" ht="16.5" customHeight="1" thickBot="1">
      <c r="A16" s="118">
        <v>3313</v>
      </c>
      <c r="B16" s="115" t="s">
        <v>72</v>
      </c>
      <c r="C16" s="182">
        <v>50000</v>
      </c>
      <c r="D16" s="183">
        <v>460000</v>
      </c>
      <c r="E16" s="40">
        <v>450448.2</v>
      </c>
      <c r="F16" s="169">
        <f t="shared" si="0"/>
        <v>97.92352173913044</v>
      </c>
      <c r="G16" s="155">
        <v>80000</v>
      </c>
      <c r="H16" s="210" t="s">
        <v>173</v>
      </c>
      <c r="I16" s="98"/>
    </row>
    <row r="17" spans="1:9" ht="16.5" customHeight="1" thickBot="1">
      <c r="A17" s="118">
        <v>3314</v>
      </c>
      <c r="B17" s="115" t="s">
        <v>2</v>
      </c>
      <c r="C17" s="182">
        <v>100000</v>
      </c>
      <c r="D17" s="183">
        <v>111000</v>
      </c>
      <c r="E17" s="40">
        <v>109428.81</v>
      </c>
      <c r="F17" s="169">
        <f t="shared" si="0"/>
        <v>98.58451351351351</v>
      </c>
      <c r="G17" s="155">
        <v>100000</v>
      </c>
      <c r="H17" s="210" t="s">
        <v>50</v>
      </c>
      <c r="I17" s="98"/>
    </row>
    <row r="18" spans="1:9" ht="16.5" customHeight="1" thickBot="1">
      <c r="A18" s="24">
        <v>3319</v>
      </c>
      <c r="B18" s="115" t="s">
        <v>73</v>
      </c>
      <c r="C18" s="182">
        <v>50000</v>
      </c>
      <c r="D18" s="183">
        <v>50000</v>
      </c>
      <c r="E18" s="40">
        <v>21500</v>
      </c>
      <c r="F18" s="169">
        <f t="shared" si="0"/>
        <v>43</v>
      </c>
      <c r="G18" s="155">
        <v>30000</v>
      </c>
      <c r="H18" s="210" t="s">
        <v>51</v>
      </c>
      <c r="I18" s="98"/>
    </row>
    <row r="19" spans="1:9" ht="16.5" customHeight="1" thickBot="1">
      <c r="A19" s="118">
        <v>3326</v>
      </c>
      <c r="B19" s="115" t="s">
        <v>74</v>
      </c>
      <c r="C19" s="182">
        <v>130000</v>
      </c>
      <c r="D19" s="183">
        <v>130000</v>
      </c>
      <c r="E19" s="40">
        <v>121612</v>
      </c>
      <c r="F19" s="169">
        <f t="shared" si="0"/>
        <v>93.54769230769232</v>
      </c>
      <c r="G19" s="155">
        <v>80000</v>
      </c>
      <c r="H19" s="210" t="s">
        <v>156</v>
      </c>
      <c r="I19" s="98"/>
    </row>
    <row r="20" spans="1:9" ht="16.5" customHeight="1" thickBot="1">
      <c r="A20" s="24">
        <v>3330</v>
      </c>
      <c r="B20" s="115" t="s">
        <v>75</v>
      </c>
      <c r="C20" s="182">
        <v>100000</v>
      </c>
      <c r="D20" s="183">
        <v>100000</v>
      </c>
      <c r="E20" s="40">
        <v>100000</v>
      </c>
      <c r="F20" s="169">
        <f t="shared" si="0"/>
        <v>100</v>
      </c>
      <c r="G20" s="156">
        <v>0</v>
      </c>
      <c r="H20" s="210"/>
      <c r="I20" s="98"/>
    </row>
    <row r="21" spans="1:9" ht="16.5" customHeight="1" thickBot="1">
      <c r="A21" s="24">
        <v>3341</v>
      </c>
      <c r="B21" s="115" t="s">
        <v>3</v>
      </c>
      <c r="C21" s="182">
        <v>90000</v>
      </c>
      <c r="D21" s="183">
        <v>54000</v>
      </c>
      <c r="E21" s="40">
        <v>15270.3</v>
      </c>
      <c r="F21" s="169">
        <f t="shared" si="0"/>
        <v>28.278333333333332</v>
      </c>
      <c r="G21" s="156">
        <v>30000</v>
      </c>
      <c r="H21" s="210" t="s">
        <v>181</v>
      </c>
      <c r="I21" s="98"/>
    </row>
    <row r="22" spans="1:9" ht="16.5" customHeight="1" thickBot="1">
      <c r="A22" s="24">
        <v>3349</v>
      </c>
      <c r="B22" s="115" t="s">
        <v>76</v>
      </c>
      <c r="C22" s="182">
        <v>100000</v>
      </c>
      <c r="D22" s="183">
        <v>100000</v>
      </c>
      <c r="E22" s="40">
        <v>76230</v>
      </c>
      <c r="F22" s="169">
        <f t="shared" si="0"/>
        <v>76.23</v>
      </c>
      <c r="G22" s="155">
        <v>100000</v>
      </c>
      <c r="H22" s="210" t="s">
        <v>139</v>
      </c>
      <c r="I22" s="98"/>
    </row>
    <row r="23" spans="1:9" ht="16.5" customHeight="1" thickBot="1">
      <c r="A23" s="118">
        <v>3392</v>
      </c>
      <c r="B23" s="116" t="s">
        <v>77</v>
      </c>
      <c r="C23" s="182">
        <v>350000</v>
      </c>
      <c r="D23" s="183">
        <v>350000</v>
      </c>
      <c r="E23" s="40">
        <v>278784</v>
      </c>
      <c r="F23" s="169">
        <f t="shared" si="0"/>
        <v>79.65257142857143</v>
      </c>
      <c r="G23" s="155">
        <v>479000</v>
      </c>
      <c r="H23" s="210" t="s">
        <v>157</v>
      </c>
      <c r="I23" s="98"/>
    </row>
    <row r="24" spans="1:9" ht="16.5" customHeight="1" thickBot="1">
      <c r="A24" s="24">
        <v>3399</v>
      </c>
      <c r="B24" s="115" t="s">
        <v>78</v>
      </c>
      <c r="C24" s="182">
        <v>90000</v>
      </c>
      <c r="D24" s="183">
        <v>90000</v>
      </c>
      <c r="E24" s="40">
        <v>75830</v>
      </c>
      <c r="F24" s="169">
        <f t="shared" si="0"/>
        <v>84.25555555555555</v>
      </c>
      <c r="G24" s="155">
        <v>80000</v>
      </c>
      <c r="H24" s="210" t="s">
        <v>158</v>
      </c>
      <c r="I24" s="98"/>
    </row>
    <row r="25" spans="1:9" ht="16.5" customHeight="1" thickBot="1">
      <c r="A25" s="118">
        <v>3419</v>
      </c>
      <c r="B25" s="115" t="s">
        <v>79</v>
      </c>
      <c r="C25" s="182">
        <v>75000</v>
      </c>
      <c r="D25" s="183">
        <v>75000</v>
      </c>
      <c r="E25" s="40">
        <v>43556</v>
      </c>
      <c r="F25" s="169">
        <f t="shared" si="0"/>
        <v>58.074666666666666</v>
      </c>
      <c r="G25" s="155">
        <v>10000</v>
      </c>
      <c r="H25" s="165" t="s">
        <v>182</v>
      </c>
      <c r="I25" s="98"/>
    </row>
    <row r="26" spans="1:9" ht="16.5" customHeight="1" thickBot="1">
      <c r="A26" s="24">
        <v>3421</v>
      </c>
      <c r="B26" s="115" t="s">
        <v>80</v>
      </c>
      <c r="C26" s="182">
        <v>10000</v>
      </c>
      <c r="D26" s="183">
        <v>10000</v>
      </c>
      <c r="E26" s="40">
        <v>998</v>
      </c>
      <c r="F26" s="169">
        <f t="shared" si="0"/>
        <v>9.98</v>
      </c>
      <c r="G26" s="155">
        <v>10000</v>
      </c>
      <c r="H26" s="210" t="s">
        <v>140</v>
      </c>
      <c r="I26" s="98"/>
    </row>
    <row r="27" spans="1:9" ht="16.5" customHeight="1" thickBot="1">
      <c r="A27" s="118">
        <v>3511</v>
      </c>
      <c r="B27" s="115" t="s">
        <v>62</v>
      </c>
      <c r="C27" s="182">
        <v>850000</v>
      </c>
      <c r="D27" s="183">
        <v>250000</v>
      </c>
      <c r="E27" s="40">
        <v>106229.5</v>
      </c>
      <c r="F27" s="169">
        <f t="shared" si="0"/>
        <v>42.491800000000005</v>
      </c>
      <c r="G27" s="155">
        <v>110000</v>
      </c>
      <c r="H27" s="210" t="s">
        <v>141</v>
      </c>
      <c r="I27" s="98"/>
    </row>
    <row r="28" spans="1:9" ht="16.5" customHeight="1" thickBot="1">
      <c r="A28" s="118">
        <v>3612</v>
      </c>
      <c r="B28" s="115" t="s">
        <v>63</v>
      </c>
      <c r="C28" s="182">
        <v>480000</v>
      </c>
      <c r="D28" s="183">
        <v>194500</v>
      </c>
      <c r="E28" s="40">
        <v>165604</v>
      </c>
      <c r="F28" s="169">
        <f t="shared" si="0"/>
        <v>85.14344473007712</v>
      </c>
      <c r="G28" s="155">
        <v>165000</v>
      </c>
      <c r="H28" s="165" t="s">
        <v>142</v>
      </c>
      <c r="I28" s="98"/>
    </row>
    <row r="29" spans="1:9" ht="16.5" customHeight="1" thickBot="1">
      <c r="A29" s="118">
        <v>3613</v>
      </c>
      <c r="B29" s="116" t="s">
        <v>81</v>
      </c>
      <c r="C29" s="182">
        <v>150000</v>
      </c>
      <c r="D29" s="183">
        <v>150000</v>
      </c>
      <c r="E29" s="40">
        <v>92896</v>
      </c>
      <c r="F29" s="169">
        <f t="shared" si="0"/>
        <v>61.93066666666667</v>
      </c>
      <c r="G29" s="155">
        <v>100000</v>
      </c>
      <c r="H29" s="165" t="s">
        <v>52</v>
      </c>
      <c r="I29" s="98"/>
    </row>
    <row r="30" spans="1:9" ht="16.5" customHeight="1" thickBot="1">
      <c r="A30" s="119">
        <v>3631</v>
      </c>
      <c r="B30" s="116" t="s">
        <v>6</v>
      </c>
      <c r="C30" s="182">
        <v>270000</v>
      </c>
      <c r="D30" s="183">
        <v>306000</v>
      </c>
      <c r="E30" s="40">
        <v>287205</v>
      </c>
      <c r="F30" s="169">
        <f t="shared" si="0"/>
        <v>93.8578431372549</v>
      </c>
      <c r="G30" s="155">
        <v>320000</v>
      </c>
      <c r="H30" s="165" t="s">
        <v>175</v>
      </c>
      <c r="I30" s="98"/>
    </row>
    <row r="31" spans="1:9" ht="16.5" customHeight="1" thickBot="1">
      <c r="A31" s="24">
        <v>3632</v>
      </c>
      <c r="B31" s="115" t="s">
        <v>4</v>
      </c>
      <c r="C31" s="182">
        <v>70000</v>
      </c>
      <c r="D31" s="183">
        <v>70000</v>
      </c>
      <c r="E31" s="40">
        <v>38304.74</v>
      </c>
      <c r="F31" s="169">
        <f t="shared" si="0"/>
        <v>54.72105714285714</v>
      </c>
      <c r="G31" s="155">
        <v>60000</v>
      </c>
      <c r="H31" s="213" t="s">
        <v>162</v>
      </c>
      <c r="I31" s="98"/>
    </row>
    <row r="32" spans="1:9" ht="16.5" customHeight="1" thickBot="1">
      <c r="A32" s="118">
        <v>3639</v>
      </c>
      <c r="B32" s="115" t="s">
        <v>97</v>
      </c>
      <c r="C32" s="182">
        <v>2300000</v>
      </c>
      <c r="D32" s="183">
        <v>3754900</v>
      </c>
      <c r="E32" s="40">
        <v>3097640.75</v>
      </c>
      <c r="F32" s="169">
        <f t="shared" si="0"/>
        <v>82.49595861407761</v>
      </c>
      <c r="G32" s="155">
        <v>9200000</v>
      </c>
      <c r="H32" s="209" t="s">
        <v>184</v>
      </c>
      <c r="I32" s="98"/>
    </row>
    <row r="33" spans="1:10" ht="16.5" customHeight="1" thickBot="1">
      <c r="A33" s="24">
        <v>3722</v>
      </c>
      <c r="B33" s="115" t="s">
        <v>82</v>
      </c>
      <c r="C33" s="182">
        <v>750000</v>
      </c>
      <c r="D33" s="183">
        <v>755000</v>
      </c>
      <c r="E33" s="40">
        <v>754782</v>
      </c>
      <c r="F33" s="169">
        <f t="shared" si="0"/>
        <v>99.97112582781456</v>
      </c>
      <c r="G33" s="155">
        <v>760000</v>
      </c>
      <c r="H33" s="165" t="s">
        <v>53</v>
      </c>
      <c r="I33" s="98"/>
      <c r="J33" s="44"/>
    </row>
    <row r="34" spans="1:9" ht="16.5" customHeight="1" thickBot="1">
      <c r="A34" s="118">
        <v>3723</v>
      </c>
      <c r="B34" s="115" t="s">
        <v>83</v>
      </c>
      <c r="C34" s="182">
        <v>400000</v>
      </c>
      <c r="D34" s="183">
        <v>400000</v>
      </c>
      <c r="E34" s="40">
        <v>378220</v>
      </c>
      <c r="F34" s="169">
        <f t="shared" si="0"/>
        <v>94.555</v>
      </c>
      <c r="G34" s="155">
        <v>400000</v>
      </c>
      <c r="H34" s="165" t="s">
        <v>174</v>
      </c>
      <c r="I34" s="98"/>
    </row>
    <row r="35" spans="1:9" ht="16.5" customHeight="1" thickBot="1">
      <c r="A35" s="24">
        <v>3745</v>
      </c>
      <c r="B35" s="116" t="s">
        <v>84</v>
      </c>
      <c r="C35" s="182">
        <v>80000</v>
      </c>
      <c r="D35" s="183">
        <v>280000</v>
      </c>
      <c r="E35" s="40">
        <v>236815</v>
      </c>
      <c r="F35" s="169">
        <f t="shared" si="0"/>
        <v>84.57678571428572</v>
      </c>
      <c r="G35" s="155">
        <v>100000</v>
      </c>
      <c r="H35" s="165" t="s">
        <v>54</v>
      </c>
      <c r="I35" s="98"/>
    </row>
    <row r="36" spans="1:9" ht="16.5" customHeight="1" thickBot="1">
      <c r="A36" s="24">
        <v>4359</v>
      </c>
      <c r="B36" s="115" t="s">
        <v>85</v>
      </c>
      <c r="C36" s="182">
        <v>34000</v>
      </c>
      <c r="D36" s="183">
        <v>34000</v>
      </c>
      <c r="E36" s="40">
        <v>33875</v>
      </c>
      <c r="F36" s="169">
        <f>(E36/D36)*100</f>
        <v>99.63235294117648</v>
      </c>
      <c r="G36" s="156">
        <v>34000</v>
      </c>
      <c r="H36" s="165" t="s">
        <v>100</v>
      </c>
      <c r="I36" s="98"/>
    </row>
    <row r="37" spans="1:9" ht="16.5" customHeight="1" thickBot="1">
      <c r="A37" s="118">
        <v>5212</v>
      </c>
      <c r="B37" s="115" t="s">
        <v>86</v>
      </c>
      <c r="C37" s="182">
        <v>50000</v>
      </c>
      <c r="D37" s="183">
        <v>50000</v>
      </c>
      <c r="E37" s="40">
        <v>0</v>
      </c>
      <c r="F37" s="169">
        <f>(E37/D37)*100</f>
        <v>0</v>
      </c>
      <c r="G37" s="157">
        <v>50000</v>
      </c>
      <c r="H37" s="214" t="s">
        <v>103</v>
      </c>
      <c r="I37" s="98"/>
    </row>
    <row r="38" spans="1:9" ht="16.5" customHeight="1" thickBot="1">
      <c r="A38" s="24">
        <v>5512</v>
      </c>
      <c r="B38" s="115" t="s">
        <v>87</v>
      </c>
      <c r="C38" s="182">
        <v>100000</v>
      </c>
      <c r="D38" s="183">
        <v>100000</v>
      </c>
      <c r="E38" s="40">
        <v>30999</v>
      </c>
      <c r="F38" s="169">
        <f t="shared" si="0"/>
        <v>30.999</v>
      </c>
      <c r="G38" s="156">
        <v>150000</v>
      </c>
      <c r="H38" s="165" t="s">
        <v>61</v>
      </c>
      <c r="I38" s="98"/>
    </row>
    <row r="39" spans="1:9" ht="16.5" customHeight="1" thickBot="1">
      <c r="A39" s="24">
        <v>6112</v>
      </c>
      <c r="B39" s="115" t="s">
        <v>88</v>
      </c>
      <c r="C39" s="182">
        <v>1750000</v>
      </c>
      <c r="D39" s="183">
        <v>1750000</v>
      </c>
      <c r="E39" s="40">
        <v>1466871.09</v>
      </c>
      <c r="F39" s="169">
        <f t="shared" si="0"/>
        <v>83.82120514285715</v>
      </c>
      <c r="G39" s="156">
        <v>1750000</v>
      </c>
      <c r="H39" s="165"/>
      <c r="I39" s="98"/>
    </row>
    <row r="40" spans="1:9" ht="16.5" customHeight="1" thickBot="1">
      <c r="A40" s="24">
        <v>6115</v>
      </c>
      <c r="B40" s="115" t="s">
        <v>159</v>
      </c>
      <c r="C40" s="182"/>
      <c r="D40" s="183"/>
      <c r="E40" s="66"/>
      <c r="F40" s="169"/>
      <c r="G40" s="155">
        <v>30000</v>
      </c>
      <c r="H40" s="165" t="s">
        <v>143</v>
      </c>
      <c r="I40" s="98"/>
    </row>
    <row r="41" spans="1:9" ht="16.5" customHeight="1" thickBot="1">
      <c r="A41" s="118">
        <v>6171</v>
      </c>
      <c r="B41" s="115" t="s">
        <v>89</v>
      </c>
      <c r="C41" s="182">
        <v>2000000</v>
      </c>
      <c r="D41" s="183">
        <v>2000000</v>
      </c>
      <c r="E41" s="66">
        <v>1555050.57</v>
      </c>
      <c r="F41" s="169">
        <f t="shared" si="0"/>
        <v>77.75252850000001</v>
      </c>
      <c r="G41" s="155">
        <v>2000000</v>
      </c>
      <c r="H41" s="165" t="s">
        <v>160</v>
      </c>
      <c r="I41" s="98"/>
    </row>
    <row r="42" spans="1:9" ht="16.5" customHeight="1" thickBot="1">
      <c r="A42" s="24">
        <v>6310</v>
      </c>
      <c r="B42" s="115" t="s">
        <v>90</v>
      </c>
      <c r="C42" s="182">
        <v>13000</v>
      </c>
      <c r="D42" s="183">
        <v>13000</v>
      </c>
      <c r="E42" s="66">
        <v>11966.4</v>
      </c>
      <c r="F42" s="169">
        <f t="shared" si="0"/>
        <v>92.04923076923076</v>
      </c>
      <c r="G42" s="155">
        <v>13000</v>
      </c>
      <c r="H42" s="165" t="s">
        <v>55</v>
      </c>
      <c r="I42" s="98"/>
    </row>
    <row r="43" spans="1:9" ht="16.5" customHeight="1" thickBot="1">
      <c r="A43" s="24">
        <v>6320</v>
      </c>
      <c r="B43" s="167" t="s">
        <v>176</v>
      </c>
      <c r="C43" s="184"/>
      <c r="D43" s="185"/>
      <c r="E43" s="187"/>
      <c r="F43" s="188"/>
      <c r="G43" s="205">
        <v>45000</v>
      </c>
      <c r="H43" s="215" t="s">
        <v>177</v>
      </c>
      <c r="I43" s="98"/>
    </row>
    <row r="44" spans="1:9" ht="17.25" customHeight="1">
      <c r="A44" s="118">
        <v>6399</v>
      </c>
      <c r="B44" s="167" t="s">
        <v>91</v>
      </c>
      <c r="C44" s="184">
        <v>252700</v>
      </c>
      <c r="D44" s="185">
        <v>259500</v>
      </c>
      <c r="E44" s="187">
        <v>259350</v>
      </c>
      <c r="F44" s="188">
        <f t="shared" si="0"/>
        <v>99.94219653179191</v>
      </c>
      <c r="G44" s="206">
        <v>225000</v>
      </c>
      <c r="H44" s="215" t="s">
        <v>59</v>
      </c>
      <c r="I44" s="98"/>
    </row>
    <row r="45" spans="1:9" ht="15.75" customHeight="1">
      <c r="A45" s="158"/>
      <c r="B45" s="189"/>
      <c r="C45" s="183"/>
      <c r="D45" s="183"/>
      <c r="E45" s="40"/>
      <c r="F45" s="190"/>
      <c r="G45" s="155"/>
      <c r="H45" s="99"/>
      <c r="I45" s="98"/>
    </row>
    <row r="46" spans="1:9" ht="18" customHeight="1" thickBot="1">
      <c r="A46" s="158"/>
      <c r="B46" s="191"/>
      <c r="C46" s="192"/>
      <c r="D46" s="185"/>
      <c r="E46" s="193"/>
      <c r="F46" s="168"/>
      <c r="G46" s="194"/>
      <c r="H46" s="146"/>
      <c r="I46" s="98"/>
    </row>
    <row r="47" spans="1:7" ht="27" customHeight="1" thickBot="1">
      <c r="A47" s="4"/>
      <c r="B47" s="195" t="s">
        <v>56</v>
      </c>
      <c r="C47" s="179">
        <v>15247700</v>
      </c>
      <c r="D47" s="180">
        <v>17501500</v>
      </c>
      <c r="E47" s="180">
        <f>SUM(E4:E44)</f>
        <v>15000817.360000001</v>
      </c>
      <c r="F47" s="181">
        <v>85.71</v>
      </c>
      <c r="G47" s="186">
        <f>SUM(G4:G46)</f>
        <v>30915800</v>
      </c>
    </row>
    <row r="48" spans="1:7" ht="15">
      <c r="A48" s="4"/>
      <c r="B48" s="51"/>
      <c r="C48" s="52"/>
      <c r="D48" s="196"/>
      <c r="E48" s="34"/>
      <c r="F48" s="53"/>
      <c r="G48" s="54"/>
    </row>
    <row r="49" spans="1:7" ht="22.5" customHeight="1">
      <c r="A49" s="4"/>
      <c r="B49" s="101" t="s">
        <v>39</v>
      </c>
      <c r="C49" s="207">
        <v>42416</v>
      </c>
      <c r="D49" s="196"/>
      <c r="E49" s="34"/>
      <c r="F49" s="53"/>
      <c r="G49" s="54"/>
    </row>
    <row r="50" spans="1:7" ht="15.75">
      <c r="A50" s="4"/>
      <c r="B50" s="101" t="s">
        <v>41</v>
      </c>
      <c r="C50" s="207">
        <v>42416</v>
      </c>
      <c r="D50" s="52"/>
      <c r="E50" s="34"/>
      <c r="F50" s="53"/>
      <c r="G50" s="55"/>
    </row>
    <row r="51" spans="1:7" ht="15">
      <c r="A51" s="4"/>
      <c r="B51" s="101"/>
      <c r="C51" s="162"/>
      <c r="D51" s="52"/>
      <c r="E51" s="34"/>
      <c r="F51" s="53"/>
      <c r="G51" s="55"/>
    </row>
    <row r="52" spans="1:7" ht="15">
      <c r="A52" s="4"/>
      <c r="B52" s="101"/>
      <c r="C52" s="162"/>
      <c r="D52" s="52"/>
      <c r="E52" s="34"/>
      <c r="F52" s="53"/>
      <c r="G52" s="55"/>
    </row>
    <row r="53" spans="1:7" ht="15.75">
      <c r="A53" s="4"/>
      <c r="B53" s="101" t="s">
        <v>40</v>
      </c>
      <c r="C53" s="207">
        <v>42436</v>
      </c>
      <c r="D53" s="52"/>
      <c r="E53" s="34"/>
      <c r="F53" s="53"/>
      <c r="G53" s="55"/>
    </row>
    <row r="54" spans="1:7" ht="15">
      <c r="A54" s="4"/>
      <c r="B54" s="51"/>
      <c r="C54" s="52"/>
      <c r="D54" s="52"/>
      <c r="E54" s="34"/>
      <c r="F54" s="53"/>
      <c r="G54" s="55"/>
    </row>
    <row r="55" spans="1:7" ht="12.75">
      <c r="A55" s="4"/>
      <c r="B55" s="4"/>
      <c r="C55" s="56"/>
      <c r="D55" s="56"/>
      <c r="E55" s="56"/>
      <c r="F55" s="56"/>
      <c r="G55" s="57"/>
    </row>
    <row r="91" ht="12.75">
      <c r="B91" s="5"/>
    </row>
    <row r="92" spans="2:6" ht="12.75">
      <c r="B92" s="5"/>
      <c r="C92" s="33"/>
      <c r="D92" s="33"/>
      <c r="E92" s="33"/>
      <c r="F92" s="9"/>
    </row>
    <row r="93" spans="2:6" ht="12.75">
      <c r="B93" s="4"/>
      <c r="C93" s="33"/>
      <c r="D93" s="33"/>
      <c r="E93" s="33"/>
      <c r="F93" s="5"/>
    </row>
    <row r="94" spans="3:6" ht="15">
      <c r="C94" s="34"/>
      <c r="D94" s="34"/>
      <c r="E94" s="34"/>
      <c r="F94" s="7"/>
    </row>
    <row r="102" ht="15">
      <c r="B102" s="2"/>
    </row>
    <row r="103" ht="12.75">
      <c r="E103" s="30"/>
    </row>
    <row r="148" ht="23.25">
      <c r="B148" s="15"/>
    </row>
    <row r="149" spans="2:5" ht="12.75">
      <c r="B149" s="4"/>
      <c r="C149" s="34"/>
      <c r="D149" s="34"/>
      <c r="E149" s="34"/>
    </row>
    <row r="150" spans="2:5" ht="29.25" customHeight="1">
      <c r="B150" s="4"/>
      <c r="C150" s="34"/>
      <c r="D150" s="34"/>
      <c r="E150" s="34"/>
    </row>
    <row r="151" spans="2:5" ht="12.75">
      <c r="B151" s="4"/>
      <c r="C151" s="34"/>
      <c r="D151" s="34"/>
      <c r="E151" s="34"/>
    </row>
    <row r="152" spans="2:5" ht="12.75">
      <c r="B152" s="4"/>
      <c r="C152" s="34"/>
      <c r="D152" s="34"/>
      <c r="E152" s="34"/>
    </row>
    <row r="153" spans="2:5" ht="12.75">
      <c r="B153" s="4"/>
      <c r="C153" s="34"/>
      <c r="D153" s="34"/>
      <c r="E153" s="34"/>
    </row>
    <row r="154" spans="2:5" ht="12.75">
      <c r="B154" s="4"/>
      <c r="C154" s="34"/>
      <c r="D154" s="34"/>
      <c r="E154" s="34"/>
    </row>
    <row r="155" spans="2:5" ht="12.75">
      <c r="B155" s="4"/>
      <c r="C155" s="34"/>
      <c r="D155" s="34"/>
      <c r="E155" s="34"/>
    </row>
    <row r="156" spans="2:5" ht="12.75">
      <c r="B156" s="4"/>
      <c r="C156" s="34"/>
      <c r="D156" s="34"/>
      <c r="E156" s="34"/>
    </row>
    <row r="157" spans="2:5" ht="12.75">
      <c r="B157" s="4"/>
      <c r="C157" s="34"/>
      <c r="D157" s="34"/>
      <c r="E157" s="34"/>
    </row>
    <row r="158" spans="2:5" ht="12.75">
      <c r="B158" s="4"/>
      <c r="C158" s="34"/>
      <c r="D158" s="34"/>
      <c r="E158" s="34"/>
    </row>
    <row r="159" spans="2:5" ht="12.75">
      <c r="B159" s="4"/>
      <c r="C159" s="34"/>
      <c r="D159" s="34"/>
      <c r="E159" s="34"/>
    </row>
    <row r="160" spans="2:5" ht="12.75">
      <c r="B160" s="4"/>
      <c r="C160" s="34"/>
      <c r="D160" s="34"/>
      <c r="E160" s="34"/>
    </row>
    <row r="161" spans="2:5" ht="12.75">
      <c r="B161" s="4"/>
      <c r="C161" s="34"/>
      <c r="D161" s="34"/>
      <c r="E161" s="34"/>
    </row>
    <row r="162" spans="2:5" ht="12.75">
      <c r="B162" s="4"/>
      <c r="C162" s="34"/>
      <c r="D162" s="34"/>
      <c r="E162" s="34"/>
    </row>
    <row r="163" spans="2:5" ht="12.75">
      <c r="B163" s="4"/>
      <c r="C163" s="34"/>
      <c r="D163" s="34"/>
      <c r="E163" s="34"/>
    </row>
    <row r="164" spans="2:5" ht="12.75">
      <c r="B164" s="4"/>
      <c r="C164" s="34"/>
      <c r="D164" s="34"/>
      <c r="E164" s="34"/>
    </row>
    <row r="165" spans="2:5" ht="12.75">
      <c r="B165" s="4"/>
      <c r="C165" s="34"/>
      <c r="D165" s="34"/>
      <c r="E165" s="34"/>
    </row>
    <row r="166" spans="2:5" ht="12.75">
      <c r="B166" s="4"/>
      <c r="C166" s="34"/>
      <c r="D166" s="34"/>
      <c r="E166" s="34"/>
    </row>
    <row r="167" spans="2:5" ht="12.75">
      <c r="B167" s="4"/>
      <c r="C167" s="34"/>
      <c r="D167" s="34"/>
      <c r="E167" s="34"/>
    </row>
    <row r="168" spans="2:5" ht="12.75">
      <c r="B168" s="4"/>
      <c r="C168" s="34"/>
      <c r="D168" s="34"/>
      <c r="E168" s="34"/>
    </row>
    <row r="169" spans="2:5" ht="12.75">
      <c r="B169" s="4"/>
      <c r="C169" s="34"/>
      <c r="D169" s="34"/>
      <c r="E169" s="34"/>
    </row>
    <row r="170" spans="2:5" ht="12.75">
      <c r="B170" s="4"/>
      <c r="C170" s="34"/>
      <c r="D170" s="34"/>
      <c r="E170" s="34"/>
    </row>
    <row r="171" spans="2:5" ht="12.75">
      <c r="B171" s="4"/>
      <c r="C171" s="34"/>
      <c r="D171" s="34"/>
      <c r="E171" s="34"/>
    </row>
    <row r="172" spans="2:5" ht="12.75">
      <c r="B172" s="4"/>
      <c r="C172" s="34"/>
      <c r="D172" s="34"/>
      <c r="E172" s="34"/>
    </row>
    <row r="173" spans="2:5" ht="12.75">
      <c r="B173" s="4"/>
      <c r="C173" s="34"/>
      <c r="D173" s="34"/>
      <c r="E173" s="34"/>
    </row>
    <row r="174" spans="2:5" ht="12.75">
      <c r="B174" s="4"/>
      <c r="C174" s="34"/>
      <c r="D174" s="34"/>
      <c r="E174" s="34"/>
    </row>
    <row r="175" spans="2:5" ht="12.75">
      <c r="B175" s="4"/>
      <c r="C175" s="34"/>
      <c r="D175" s="34"/>
      <c r="E175" s="34"/>
    </row>
    <row r="176" spans="2:5" ht="12.75">
      <c r="B176" s="4"/>
      <c r="C176" s="34"/>
      <c r="D176" s="34"/>
      <c r="E176" s="34"/>
    </row>
    <row r="177" spans="2:5" ht="12.75">
      <c r="B177" s="4"/>
      <c r="C177" s="34"/>
      <c r="D177" s="34"/>
      <c r="E177" s="34"/>
    </row>
    <row r="178" spans="3:5" ht="12.75">
      <c r="C178" s="34"/>
      <c r="D178" s="34"/>
      <c r="E178" s="34"/>
    </row>
  </sheetData>
  <sheetProtection/>
  <mergeCells count="3">
    <mergeCell ref="C2:D2"/>
    <mergeCell ref="E2:F2"/>
    <mergeCell ref="B1:F1"/>
  </mergeCells>
  <printOptions horizontalCentered="1"/>
  <pageMargins left="0" right="0" top="0.42" bottom="0.5905511811023623" header="0.31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5"/>
  <sheetViews>
    <sheetView zoomScaleSheetLayoutView="100" zoomScalePageLayoutView="0" workbookViewId="0" topLeftCell="A1">
      <selection activeCell="J36" sqref="J36"/>
    </sheetView>
  </sheetViews>
  <sheetFormatPr defaultColWidth="9.00390625" defaultRowHeight="12.75"/>
  <cols>
    <col min="1" max="1" width="42.375" style="1" customWidth="1"/>
    <col min="2" max="2" width="42.125" style="2" customWidth="1"/>
    <col min="3" max="3" width="58.75390625" style="2" hidden="1" customWidth="1"/>
    <col min="4" max="4" width="28.25390625" style="2" hidden="1" customWidth="1"/>
    <col min="5" max="5" width="10.25390625" style="1" hidden="1" customWidth="1"/>
    <col min="6" max="6" width="44.375" style="1" hidden="1" customWidth="1"/>
    <col min="7" max="7" width="10.375" style="1" customWidth="1"/>
    <col min="8" max="8" width="11.75390625" style="1" bestFit="1" customWidth="1"/>
    <col min="9" max="13" width="9.125" style="1" customWidth="1"/>
    <col min="14" max="14" width="8.625" style="1" customWidth="1"/>
    <col min="15" max="16384" width="9.125" style="1" customWidth="1"/>
  </cols>
  <sheetData>
    <row r="1" ht="19.5" customHeight="1">
      <c r="A1" s="14"/>
    </row>
    <row r="2" ht="24.75" customHeight="1">
      <c r="A2" s="14"/>
    </row>
    <row r="3" spans="1:7" ht="32.25" customHeight="1">
      <c r="A3" s="229" t="s">
        <v>163</v>
      </c>
      <c r="B3" s="229"/>
      <c r="C3" s="229"/>
      <c r="D3" s="229"/>
      <c r="E3" s="229"/>
      <c r="F3" s="229"/>
      <c r="G3" s="21"/>
    </row>
    <row r="4" spans="1:8" ht="12" customHeight="1">
      <c r="A4" s="230"/>
      <c r="B4" s="230"/>
      <c r="C4" s="230"/>
      <c r="D4" s="230"/>
      <c r="E4" s="230"/>
      <c r="F4" s="230"/>
      <c r="G4" s="21"/>
      <c r="H4" s="4"/>
    </row>
    <row r="5" spans="1:7" ht="29.25" customHeight="1">
      <c r="A5" s="90" t="s">
        <v>13</v>
      </c>
      <c r="B5" s="89"/>
      <c r="C5" s="68"/>
      <c r="D5" s="68"/>
      <c r="E5" s="68"/>
      <c r="F5" s="68"/>
      <c r="G5" s="21"/>
    </row>
    <row r="6" spans="1:7" ht="48" customHeight="1">
      <c r="A6" s="69"/>
      <c r="B6" s="69"/>
      <c r="C6" s="68"/>
      <c r="D6" s="68"/>
      <c r="E6" s="68"/>
      <c r="F6" s="68"/>
      <c r="G6" s="21"/>
    </row>
    <row r="7" spans="1:9" ht="27" customHeight="1">
      <c r="A7" s="23" t="s">
        <v>14</v>
      </c>
      <c r="B7" s="91" t="s">
        <v>15</v>
      </c>
      <c r="C7" s="70"/>
      <c r="D7" s="70"/>
      <c r="E7" s="70"/>
      <c r="F7" s="70"/>
      <c r="G7"/>
      <c r="I7" s="17"/>
    </row>
    <row r="8" spans="1:9" ht="15" customHeight="1">
      <c r="A8" s="71"/>
      <c r="B8" s="72"/>
      <c r="C8" s="73"/>
      <c r="D8" s="73"/>
      <c r="E8" s="73"/>
      <c r="F8" s="73"/>
      <c r="G8" s="22"/>
      <c r="I8" s="18"/>
    </row>
    <row r="9" spans="1:9" ht="15">
      <c r="A9" s="121">
        <f>Příjmy!G48</f>
        <v>20038600</v>
      </c>
      <c r="B9" s="122">
        <f>Výdaje!G47</f>
        <v>30915800</v>
      </c>
      <c r="C9" s="70"/>
      <c r="D9" s="70"/>
      <c r="E9" s="70"/>
      <c r="F9" s="70"/>
      <c r="G9"/>
      <c r="H9" s="48"/>
      <c r="I9" s="48"/>
    </row>
    <row r="10" spans="1:9" ht="15">
      <c r="A10" s="151"/>
      <c r="B10" s="88">
        <v>67000</v>
      </c>
      <c r="C10" s="74"/>
      <c r="D10" s="74"/>
      <c r="E10" s="74"/>
      <c r="F10" s="73"/>
      <c r="G10" s="22"/>
      <c r="H10" s="48"/>
      <c r="I10" s="48"/>
    </row>
    <row r="11" spans="1:9" ht="15">
      <c r="A11" s="123">
        <f>A10+A9</f>
        <v>20038600</v>
      </c>
      <c r="B11" s="124">
        <f>SUM(B9+B10)</f>
        <v>30982800</v>
      </c>
      <c r="C11" s="75"/>
      <c r="D11" s="75"/>
      <c r="E11" s="74"/>
      <c r="F11" s="73"/>
      <c r="G11" s="22"/>
      <c r="H11" s="48"/>
      <c r="I11" s="48"/>
    </row>
    <row r="12" spans="1:9" ht="15">
      <c r="A12" s="58"/>
      <c r="B12" s="58"/>
      <c r="C12" s="75"/>
      <c r="D12" s="76"/>
      <c r="E12" s="74"/>
      <c r="F12" s="73"/>
      <c r="G12" s="22"/>
      <c r="H12" s="48"/>
      <c r="I12" s="49"/>
    </row>
    <row r="13" spans="1:9" ht="15">
      <c r="A13" s="58"/>
      <c r="B13" s="58"/>
      <c r="C13" s="75"/>
      <c r="D13" s="58"/>
      <c r="E13" s="74"/>
      <c r="F13" s="73"/>
      <c r="G13" s="22"/>
      <c r="H13" s="48"/>
      <c r="I13" s="49"/>
    </row>
    <row r="14" spans="1:9" ht="15">
      <c r="A14" s="125" t="s">
        <v>167</v>
      </c>
      <c r="B14" s="139">
        <f>A11-B11</f>
        <v>-10944200</v>
      </c>
      <c r="C14" s="74"/>
      <c r="D14" s="74"/>
      <c r="E14" s="74"/>
      <c r="F14" s="73"/>
      <c r="G14" s="22"/>
      <c r="H14" s="161"/>
      <c r="I14" s="49"/>
    </row>
    <row r="15" spans="1:9" ht="15">
      <c r="A15" s="126"/>
      <c r="B15" s="60"/>
      <c r="C15" s="74"/>
      <c r="D15" s="74"/>
      <c r="E15" s="74"/>
      <c r="F15" s="73"/>
      <c r="G15" s="22"/>
      <c r="H15" s="48"/>
      <c r="I15" s="49"/>
    </row>
    <row r="16" spans="1:9" ht="15">
      <c r="A16" s="127" t="s">
        <v>26</v>
      </c>
      <c r="B16" s="88">
        <f>B10</f>
        <v>67000</v>
      </c>
      <c r="C16" s="74"/>
      <c r="D16" s="74"/>
      <c r="E16" s="77"/>
      <c r="F16" s="73"/>
      <c r="G16" s="22"/>
      <c r="H16" s="48"/>
      <c r="I16" s="49"/>
    </row>
    <row r="17" spans="1:9" ht="15">
      <c r="A17" s="128"/>
      <c r="B17" s="61"/>
      <c r="C17" s="73"/>
      <c r="D17" s="73"/>
      <c r="E17" s="77"/>
      <c r="F17" s="73"/>
      <c r="G17" s="22"/>
      <c r="H17" s="48"/>
      <c r="I17" s="50"/>
    </row>
    <row r="18" spans="1:9" ht="15">
      <c r="A18" s="129"/>
      <c r="B18" s="59"/>
      <c r="C18" s="74"/>
      <c r="D18" s="74"/>
      <c r="E18" s="77"/>
      <c r="F18" s="73"/>
      <c r="G18" s="22"/>
      <c r="H18" s="48"/>
      <c r="I18" s="48"/>
    </row>
    <row r="19" spans="1:7" ht="15">
      <c r="A19" s="129"/>
      <c r="B19" s="59"/>
      <c r="C19" s="74"/>
      <c r="D19" s="74"/>
      <c r="E19" s="77"/>
      <c r="F19" s="73"/>
      <c r="G19" s="22"/>
    </row>
    <row r="20" spans="1:7" ht="15">
      <c r="A20" s="130" t="s">
        <v>144</v>
      </c>
      <c r="B20" s="88">
        <f>B21+B22+B23</f>
        <v>15663723.82</v>
      </c>
      <c r="C20" s="74"/>
      <c r="D20" s="74"/>
      <c r="E20" s="77"/>
      <c r="F20" s="70"/>
      <c r="G20"/>
    </row>
    <row r="21" spans="1:7" ht="15">
      <c r="A21" s="148" t="s">
        <v>95</v>
      </c>
      <c r="B21" s="154">
        <v>1401.08</v>
      </c>
      <c r="C21" s="74"/>
      <c r="D21" s="74"/>
      <c r="E21" s="77"/>
      <c r="F21" s="70"/>
      <c r="G21"/>
    </row>
    <row r="22" spans="1:7" ht="15">
      <c r="A22" s="128" t="s">
        <v>57</v>
      </c>
      <c r="B22" s="154">
        <v>15565485.14</v>
      </c>
      <c r="C22" s="74"/>
      <c r="D22" s="74"/>
      <c r="E22" s="77"/>
      <c r="F22" s="70"/>
      <c r="G22"/>
    </row>
    <row r="23" spans="1:7" ht="15">
      <c r="A23" s="153" t="s">
        <v>96</v>
      </c>
      <c r="B23" s="154">
        <v>96837.6</v>
      </c>
      <c r="C23" s="74"/>
      <c r="D23" s="74"/>
      <c r="E23" s="77"/>
      <c r="F23" s="70"/>
      <c r="G23"/>
    </row>
    <row r="24" spans="1:8" ht="15">
      <c r="A24" s="130" t="s">
        <v>164</v>
      </c>
      <c r="B24" s="88">
        <f>B20+B14</f>
        <v>4719523.82</v>
      </c>
      <c r="C24" s="78"/>
      <c r="D24" s="79"/>
      <c r="E24" s="80"/>
      <c r="F24" s="70"/>
      <c r="G24"/>
      <c r="H24" s="138"/>
    </row>
    <row r="25" spans="1:7" ht="15">
      <c r="A25" s="126"/>
      <c r="B25" s="59"/>
      <c r="C25" s="74"/>
      <c r="D25" s="81"/>
      <c r="E25" s="82"/>
      <c r="F25" s="70"/>
      <c r="G25"/>
    </row>
    <row r="26" spans="1:7" ht="15.75" thickBot="1">
      <c r="A26" s="126"/>
      <c r="B26" s="59"/>
      <c r="C26" s="74"/>
      <c r="D26" s="74"/>
      <c r="E26" s="74"/>
      <c r="F26" s="70"/>
      <c r="G26"/>
    </row>
    <row r="27" spans="1:14" ht="15.75" thickBot="1">
      <c r="A27" s="132" t="s">
        <v>165</v>
      </c>
      <c r="B27" s="62"/>
      <c r="C27" s="83"/>
      <c r="D27" s="83"/>
      <c r="E27" s="84"/>
      <c r="F27" s="70"/>
      <c r="G27"/>
      <c r="N27" s="138"/>
    </row>
    <row r="28" spans="1:8" ht="15">
      <c r="A28" s="128" t="s">
        <v>16</v>
      </c>
      <c r="B28" s="88">
        <f>B20</f>
        <v>15663723.82</v>
      </c>
      <c r="C28" s="74"/>
      <c r="D28" s="74"/>
      <c r="E28" s="85"/>
      <c r="F28" s="70"/>
      <c r="G28" s="152"/>
      <c r="H28" s="138"/>
    </row>
    <row r="29" spans="1:7" ht="15">
      <c r="A29" s="128" t="s">
        <v>28</v>
      </c>
      <c r="B29" s="154">
        <v>719880.3</v>
      </c>
      <c r="C29" s="74"/>
      <c r="D29" s="74"/>
      <c r="E29" s="85"/>
      <c r="F29" s="70"/>
      <c r="G29" s="152"/>
    </row>
    <row r="30" spans="1:7" ht="15">
      <c r="A30" s="132" t="s">
        <v>18</v>
      </c>
      <c r="B30" s="88">
        <f>SUM(B28:B29)</f>
        <v>16383604.120000001</v>
      </c>
      <c r="C30" s="74"/>
      <c r="D30" s="74"/>
      <c r="E30" s="86"/>
      <c r="F30" s="70"/>
      <c r="G30" s="152"/>
    </row>
    <row r="31" spans="1:8" ht="15.75">
      <c r="A31" s="133"/>
      <c r="C31" s="74"/>
      <c r="D31" s="74"/>
      <c r="E31" s="86"/>
      <c r="F31" s="70"/>
      <c r="G31"/>
      <c r="H31" s="138"/>
    </row>
    <row r="32" spans="1:7" ht="15">
      <c r="A32" s="129"/>
      <c r="B32" s="160"/>
      <c r="C32" s="74"/>
      <c r="D32" s="74"/>
      <c r="E32" s="86"/>
      <c r="F32" s="70"/>
      <c r="G32"/>
    </row>
    <row r="33" spans="1:7" ht="15">
      <c r="A33" s="132" t="s">
        <v>166</v>
      </c>
      <c r="B33" s="154"/>
      <c r="C33" s="73"/>
      <c r="D33" s="73"/>
      <c r="E33" s="85"/>
      <c r="F33" s="70"/>
      <c r="G33"/>
    </row>
    <row r="34" spans="1:8" ht="15">
      <c r="A34" s="131" t="s">
        <v>17</v>
      </c>
      <c r="B34" s="154">
        <f>B16</f>
        <v>67000</v>
      </c>
      <c r="C34" s="73"/>
      <c r="D34" s="73"/>
      <c r="E34" s="85"/>
      <c r="F34" s="70"/>
      <c r="G34"/>
      <c r="H34" s="138"/>
    </row>
    <row r="35" spans="1:6" ht="15.75">
      <c r="A35" s="134" t="s">
        <v>25</v>
      </c>
      <c r="B35" s="203">
        <v>921464.29</v>
      </c>
      <c r="C35" s="64"/>
      <c r="D35" s="64"/>
      <c r="E35" s="87"/>
      <c r="F35" s="48"/>
    </row>
    <row r="36" spans="1:6" ht="15.75">
      <c r="A36" s="135" t="s">
        <v>18</v>
      </c>
      <c r="B36" s="204">
        <f>B35+B34</f>
        <v>988464.29</v>
      </c>
      <c r="C36" s="64"/>
      <c r="D36" s="64"/>
      <c r="E36" s="87"/>
      <c r="F36" s="48"/>
    </row>
    <row r="37" spans="1:6" ht="15">
      <c r="A37" s="48"/>
      <c r="B37" s="63"/>
      <c r="C37" s="64"/>
      <c r="D37" s="64"/>
      <c r="E37" s="87"/>
      <c r="F37" s="48"/>
    </row>
    <row r="38" spans="1:5" ht="15.75">
      <c r="A38" s="101" t="s">
        <v>39</v>
      </c>
      <c r="B38" s="208">
        <v>42416</v>
      </c>
      <c r="C38" s="7"/>
      <c r="D38" s="7"/>
      <c r="E38" s="8"/>
    </row>
    <row r="39" spans="1:5" ht="15.75">
      <c r="A39" s="101" t="s">
        <v>41</v>
      </c>
      <c r="B39" s="208">
        <v>42416</v>
      </c>
      <c r="C39" s="7"/>
      <c r="D39" s="7"/>
      <c r="E39" s="8"/>
    </row>
    <row r="40" spans="1:5" ht="15.75">
      <c r="A40" s="101"/>
      <c r="B40" s="162"/>
      <c r="C40" s="7"/>
      <c r="D40" s="7"/>
      <c r="E40" s="8"/>
    </row>
    <row r="41" spans="1:5" ht="15.75">
      <c r="A41" s="101"/>
      <c r="B41" s="162"/>
      <c r="C41" s="7"/>
      <c r="D41" s="7"/>
      <c r="E41" s="8"/>
    </row>
    <row r="42" spans="1:5" ht="15.75">
      <c r="A42" s="101" t="s">
        <v>40</v>
      </c>
      <c r="B42" s="208">
        <v>42436</v>
      </c>
      <c r="C42" s="7"/>
      <c r="D42" s="7"/>
      <c r="E42" s="8"/>
    </row>
    <row r="43" spans="3:5" ht="15">
      <c r="C43" s="7"/>
      <c r="D43" s="7"/>
      <c r="E43" s="8"/>
    </row>
    <row r="44" spans="3:5" ht="15">
      <c r="C44" s="7"/>
      <c r="D44" s="7"/>
      <c r="E44" s="8"/>
    </row>
    <row r="45" spans="1:5" ht="15">
      <c r="A45" s="11"/>
      <c r="B45" s="7"/>
      <c r="C45" s="7"/>
      <c r="D45" s="7"/>
      <c r="E45" s="8"/>
    </row>
    <row r="46" spans="1:5" ht="15">
      <c r="A46" s="11"/>
      <c r="B46" s="7"/>
      <c r="C46" s="7"/>
      <c r="D46" s="7"/>
      <c r="E46" s="8"/>
    </row>
    <row r="47" spans="1:5" ht="15">
      <c r="A47" s="11"/>
      <c r="B47" s="7"/>
      <c r="C47" s="7"/>
      <c r="D47" s="7"/>
      <c r="E47" s="8"/>
    </row>
    <row r="48" spans="1:5" ht="15">
      <c r="A48" s="11"/>
      <c r="B48" s="7"/>
      <c r="C48" s="7"/>
      <c r="D48" s="7"/>
      <c r="E48" s="8"/>
    </row>
    <row r="49" spans="1:5" ht="15">
      <c r="A49" s="11"/>
      <c r="B49" s="7"/>
      <c r="C49" s="7"/>
      <c r="D49" s="7"/>
      <c r="E49" s="8"/>
    </row>
    <row r="50" spans="1:5" ht="15">
      <c r="A50" s="11"/>
      <c r="B50" s="7"/>
      <c r="C50" s="7"/>
      <c r="D50" s="7"/>
      <c r="E50" s="8"/>
    </row>
    <row r="51" spans="1:5" ht="15">
      <c r="A51" s="4"/>
      <c r="B51" s="7"/>
      <c r="C51" s="7"/>
      <c r="D51" s="7"/>
      <c r="E51" s="8"/>
    </row>
    <row r="52" spans="1:5" ht="20.25">
      <c r="A52" s="10"/>
      <c r="B52" s="12"/>
      <c r="C52" s="12"/>
      <c r="D52" s="12"/>
      <c r="E52" s="13"/>
    </row>
    <row r="53" spans="1:5" ht="16.5" customHeight="1">
      <c r="A53" s="11"/>
      <c r="B53" s="7"/>
      <c r="C53" s="7"/>
      <c r="D53" s="7"/>
      <c r="E53" s="8"/>
    </row>
    <row r="54" spans="1:5" ht="15">
      <c r="A54" s="4"/>
      <c r="B54" s="7"/>
      <c r="C54" s="7"/>
      <c r="D54" s="7"/>
      <c r="E54" s="4"/>
    </row>
    <row r="55" spans="1:5" ht="20.25">
      <c r="A55" s="10"/>
      <c r="B55" s="7"/>
      <c r="C55" s="7"/>
      <c r="D55" s="7"/>
      <c r="E55" s="8"/>
    </row>
    <row r="56" spans="1:5" ht="15">
      <c r="A56" s="4"/>
      <c r="B56" s="7"/>
      <c r="C56" s="7"/>
      <c r="D56" s="7"/>
      <c r="E56" s="3"/>
    </row>
    <row r="57" spans="1:5" ht="22.5" customHeight="1">
      <c r="A57" s="4"/>
      <c r="B57" s="7"/>
      <c r="C57" s="7"/>
      <c r="D57" s="7"/>
      <c r="E57" s="3"/>
    </row>
    <row r="58" spans="1:4" ht="15">
      <c r="A58" s="4"/>
      <c r="B58" s="7"/>
      <c r="C58" s="7"/>
      <c r="D58" s="7"/>
    </row>
    <row r="59" spans="1:4" ht="15">
      <c r="A59" s="4"/>
      <c r="B59" s="7"/>
      <c r="C59" s="7"/>
      <c r="D59" s="7"/>
    </row>
    <row r="60" spans="1:4" ht="15">
      <c r="A60" s="4"/>
      <c r="B60" s="7"/>
      <c r="C60" s="7"/>
      <c r="D60" s="7"/>
    </row>
    <row r="61" spans="1:4" ht="15">
      <c r="A61" s="4"/>
      <c r="B61" s="7"/>
      <c r="C61" s="7"/>
      <c r="D61" s="7"/>
    </row>
    <row r="62" spans="1:4" ht="15">
      <c r="A62" s="4"/>
      <c r="B62" s="7"/>
      <c r="C62" s="7"/>
      <c r="D62" s="7"/>
    </row>
    <row r="63" spans="1:4" ht="15">
      <c r="A63" s="4"/>
      <c r="B63" s="7"/>
      <c r="C63" s="7"/>
      <c r="D63" s="7"/>
    </row>
    <row r="64" spans="1:4" ht="15">
      <c r="A64" s="4"/>
      <c r="B64" s="7"/>
      <c r="C64" s="7"/>
      <c r="D64" s="7"/>
    </row>
    <row r="65" spans="1:4" ht="15">
      <c r="A65" s="4"/>
      <c r="B65" s="7"/>
      <c r="C65" s="7"/>
      <c r="D65" s="7"/>
    </row>
    <row r="66" spans="1:4" ht="15">
      <c r="A66" s="4"/>
      <c r="B66" s="7"/>
      <c r="C66" s="7"/>
      <c r="D66" s="7"/>
    </row>
    <row r="67" spans="1:4" ht="15">
      <c r="A67" s="4"/>
      <c r="B67" s="7"/>
      <c r="C67" s="7"/>
      <c r="D67" s="7"/>
    </row>
    <row r="68" spans="1:4" ht="15">
      <c r="A68" s="4"/>
      <c r="B68" s="7"/>
      <c r="C68" s="7"/>
      <c r="D68" s="7"/>
    </row>
    <row r="69" spans="1:4" ht="15">
      <c r="A69" s="4"/>
      <c r="B69" s="7"/>
      <c r="C69" s="7"/>
      <c r="D69" s="7"/>
    </row>
    <row r="70" spans="1:4" ht="15">
      <c r="A70" s="4"/>
      <c r="B70" s="7"/>
      <c r="C70" s="7"/>
      <c r="D70" s="7"/>
    </row>
    <row r="71" spans="1:4" ht="15">
      <c r="A71" s="4"/>
      <c r="B71" s="7"/>
      <c r="C71" s="7"/>
      <c r="D71" s="7"/>
    </row>
    <row r="72" spans="1:4" ht="15">
      <c r="A72" s="4"/>
      <c r="B72" s="7"/>
      <c r="C72" s="7"/>
      <c r="D72" s="7"/>
    </row>
    <row r="73" spans="1:4" ht="15">
      <c r="A73" s="4"/>
      <c r="B73" s="7"/>
      <c r="C73" s="7"/>
      <c r="D73" s="7"/>
    </row>
    <row r="74" spans="1:4" ht="15">
      <c r="A74" s="4"/>
      <c r="B74" s="7"/>
      <c r="C74" s="7"/>
      <c r="D74" s="7"/>
    </row>
    <row r="75" spans="1:4" ht="15">
      <c r="A75" s="4"/>
      <c r="B75" s="7"/>
      <c r="C75" s="7"/>
      <c r="D75" s="7"/>
    </row>
    <row r="76" spans="1:4" ht="15">
      <c r="A76" s="4"/>
      <c r="B76" s="7"/>
      <c r="C76" s="7"/>
      <c r="D76" s="7"/>
    </row>
    <row r="77" spans="1:4" ht="15">
      <c r="A77" s="4"/>
      <c r="B77" s="7"/>
      <c r="C77" s="7"/>
      <c r="D77" s="7"/>
    </row>
    <row r="78" spans="1:4" ht="15">
      <c r="A78" s="4"/>
      <c r="B78" s="7"/>
      <c r="C78" s="7"/>
      <c r="D78" s="7"/>
    </row>
    <row r="79" spans="1:4" ht="15">
      <c r="A79" s="4"/>
      <c r="B79" s="7"/>
      <c r="C79" s="7"/>
      <c r="D79" s="7"/>
    </row>
    <row r="80" spans="1:4" ht="15">
      <c r="A80" s="4"/>
      <c r="B80" s="7"/>
      <c r="C80" s="7"/>
      <c r="D80" s="7"/>
    </row>
    <row r="81" spans="1:4" ht="15">
      <c r="A81" s="4"/>
      <c r="B81" s="7"/>
      <c r="C81" s="7"/>
      <c r="D81" s="7"/>
    </row>
    <row r="82" spans="1:4" ht="15">
      <c r="A82" s="4"/>
      <c r="B82" s="7"/>
      <c r="C82" s="7"/>
      <c r="D82" s="7"/>
    </row>
    <row r="83" spans="1:4" ht="15">
      <c r="A83" s="4"/>
      <c r="B83" s="7"/>
      <c r="C83" s="7"/>
      <c r="D83" s="7"/>
    </row>
    <row r="84" spans="1:4" ht="15">
      <c r="A84" s="4"/>
      <c r="B84" s="7"/>
      <c r="C84" s="7"/>
      <c r="D84" s="7"/>
    </row>
    <row r="85" spans="1:4" ht="15">
      <c r="A85" s="4"/>
      <c r="B85" s="7"/>
      <c r="C85" s="7"/>
      <c r="D85" s="7"/>
    </row>
    <row r="86" spans="1:4" ht="15">
      <c r="A86" s="4"/>
      <c r="B86" s="7"/>
      <c r="C86" s="7"/>
      <c r="D86" s="7"/>
    </row>
    <row r="87" spans="1:4" ht="15">
      <c r="A87" s="4"/>
      <c r="B87" s="7"/>
      <c r="C87" s="7"/>
      <c r="D87" s="7"/>
    </row>
    <row r="88" spans="1:4" ht="15">
      <c r="A88" s="4"/>
      <c r="B88" s="7"/>
      <c r="C88" s="7"/>
      <c r="D88" s="7"/>
    </row>
    <row r="89" spans="1:4" ht="15">
      <c r="A89" s="4"/>
      <c r="B89" s="7"/>
      <c r="C89" s="7"/>
      <c r="D89" s="7"/>
    </row>
    <row r="90" spans="1:4" ht="15">
      <c r="A90" s="4"/>
      <c r="B90" s="7"/>
      <c r="C90" s="7"/>
      <c r="D90" s="7"/>
    </row>
    <row r="91" spans="1:4" ht="15">
      <c r="A91" s="4"/>
      <c r="B91" s="7"/>
      <c r="C91" s="7"/>
      <c r="D91" s="7"/>
    </row>
    <row r="92" spans="1:4" ht="15">
      <c r="A92" s="4"/>
      <c r="B92" s="7"/>
      <c r="C92" s="7"/>
      <c r="D92" s="7"/>
    </row>
    <row r="93" spans="1:4" ht="15">
      <c r="A93" s="4"/>
      <c r="B93" s="7"/>
      <c r="C93" s="7"/>
      <c r="D93" s="7"/>
    </row>
    <row r="94" spans="1:4" ht="15">
      <c r="A94" s="4"/>
      <c r="B94" s="7"/>
      <c r="C94" s="7"/>
      <c r="D94" s="7"/>
    </row>
    <row r="95" spans="1:4" ht="15">
      <c r="A95" s="4"/>
      <c r="B95" s="7"/>
      <c r="C95" s="7"/>
      <c r="D95" s="7"/>
    </row>
    <row r="96" spans="1:4" ht="15">
      <c r="A96" s="4"/>
      <c r="B96" s="7"/>
      <c r="C96" s="7"/>
      <c r="D96" s="7"/>
    </row>
    <row r="97" spans="1:4" ht="15">
      <c r="A97" s="4"/>
      <c r="B97" s="7"/>
      <c r="C97" s="7"/>
      <c r="D97" s="7"/>
    </row>
    <row r="98" spans="1:4" ht="15">
      <c r="A98" s="4"/>
      <c r="B98" s="7"/>
      <c r="C98" s="7"/>
      <c r="D98" s="7"/>
    </row>
    <row r="99" spans="1:4" ht="15">
      <c r="A99" s="4"/>
      <c r="B99" s="7"/>
      <c r="C99" s="7"/>
      <c r="D99" s="7"/>
    </row>
    <row r="100" spans="1:4" ht="15">
      <c r="A100" s="4"/>
      <c r="B100" s="7"/>
      <c r="C100" s="7"/>
      <c r="D100" s="7"/>
    </row>
    <row r="101" spans="1:4" ht="15">
      <c r="A101" s="4"/>
      <c r="B101" s="7"/>
      <c r="C101" s="7"/>
      <c r="D101" s="7"/>
    </row>
    <row r="102" spans="1:5" ht="15">
      <c r="A102" s="5"/>
      <c r="B102" s="6"/>
      <c r="C102" s="6"/>
      <c r="D102" s="6"/>
      <c r="E102" s="9"/>
    </row>
    <row r="103" spans="1:5" ht="15">
      <c r="A103" s="5"/>
      <c r="B103" s="6"/>
      <c r="C103" s="6"/>
      <c r="D103" s="6"/>
      <c r="E103" s="5"/>
    </row>
    <row r="104" spans="1:5" ht="15">
      <c r="A104" s="4"/>
      <c r="B104" s="7"/>
      <c r="C104" s="7"/>
      <c r="D104" s="7"/>
      <c r="E104" s="7"/>
    </row>
    <row r="105" spans="1:4" ht="15">
      <c r="A105" s="4"/>
      <c r="B105" s="7"/>
      <c r="C105" s="7"/>
      <c r="D105" s="7"/>
    </row>
    <row r="106" spans="1:4" ht="15">
      <c r="A106" s="4"/>
      <c r="B106" s="7"/>
      <c r="C106" s="7"/>
      <c r="D106" s="7"/>
    </row>
    <row r="107" spans="1:4" ht="15">
      <c r="A107" s="4"/>
      <c r="B107" s="7"/>
      <c r="C107" s="7"/>
      <c r="D107" s="7"/>
    </row>
    <row r="108" spans="1:4" ht="15">
      <c r="A108" s="4"/>
      <c r="B108" s="7"/>
      <c r="C108" s="7"/>
      <c r="D108" s="7"/>
    </row>
    <row r="109" spans="1:4" ht="15">
      <c r="A109" s="4"/>
      <c r="B109" s="7"/>
      <c r="C109" s="7"/>
      <c r="D109" s="7"/>
    </row>
    <row r="110" spans="1:4" ht="15">
      <c r="A110" s="4"/>
      <c r="B110" s="7"/>
      <c r="C110" s="7"/>
      <c r="D110" s="7"/>
    </row>
    <row r="111" spans="1:4" ht="15">
      <c r="A111" s="4"/>
      <c r="B111" s="7"/>
      <c r="C111" s="7"/>
      <c r="D111" s="7"/>
    </row>
    <row r="112" spans="1:4" ht="15">
      <c r="A112" s="4"/>
      <c r="B112" s="7"/>
      <c r="C112" s="7"/>
      <c r="D112" s="7"/>
    </row>
    <row r="113" spans="1:4" ht="15">
      <c r="A113" s="7"/>
      <c r="B113" s="7"/>
      <c r="C113" s="7"/>
      <c r="D113" s="4"/>
    </row>
    <row r="114" spans="1:4" ht="15">
      <c r="A114" s="4"/>
      <c r="B114" s="7"/>
      <c r="C114" s="7"/>
      <c r="D114" s="7"/>
    </row>
    <row r="115" spans="1:4" ht="15">
      <c r="A115" s="4"/>
      <c r="B115" s="7"/>
      <c r="C115" s="7"/>
      <c r="D115" s="7"/>
    </row>
    <row r="116" spans="1:4" ht="15">
      <c r="A116" s="4"/>
      <c r="B116" s="7"/>
      <c r="C116" s="7"/>
      <c r="D116" s="7"/>
    </row>
    <row r="117" spans="1:4" ht="15">
      <c r="A117" s="4"/>
      <c r="B117" s="7"/>
      <c r="C117" s="7"/>
      <c r="D117" s="7"/>
    </row>
    <row r="118" spans="1:4" ht="15">
      <c r="A118" s="4"/>
      <c r="B118" s="7"/>
      <c r="C118" s="7"/>
      <c r="D118" s="7"/>
    </row>
    <row r="119" spans="1:4" ht="15">
      <c r="A119" s="4"/>
      <c r="B119" s="7"/>
      <c r="C119" s="7"/>
      <c r="D119" s="7"/>
    </row>
    <row r="120" spans="1:4" ht="15">
      <c r="A120" s="4"/>
      <c r="B120" s="7"/>
      <c r="C120" s="7"/>
      <c r="D120" s="7"/>
    </row>
    <row r="121" spans="1:4" ht="15">
      <c r="A121" s="4"/>
      <c r="B121" s="7"/>
      <c r="C121" s="7"/>
      <c r="D121" s="7"/>
    </row>
    <row r="122" spans="1:4" ht="15">
      <c r="A122" s="4"/>
      <c r="B122" s="7"/>
      <c r="C122" s="7"/>
      <c r="D122" s="7"/>
    </row>
    <row r="123" spans="1:4" ht="15">
      <c r="A123" s="4"/>
      <c r="B123" s="7"/>
      <c r="C123" s="7"/>
      <c r="D123" s="7"/>
    </row>
    <row r="124" spans="1:4" ht="15">
      <c r="A124" s="4"/>
      <c r="B124" s="7"/>
      <c r="C124" s="7"/>
      <c r="D124" s="7"/>
    </row>
    <row r="125" spans="1:4" ht="15">
      <c r="A125" s="4"/>
      <c r="B125" s="7"/>
      <c r="C125" s="7"/>
      <c r="D125" s="7"/>
    </row>
    <row r="126" spans="1:4" ht="15">
      <c r="A126" s="4"/>
      <c r="B126" s="7"/>
      <c r="C126" s="7"/>
      <c r="D126" s="7"/>
    </row>
    <row r="127" spans="1:4" ht="15">
      <c r="A127" s="4"/>
      <c r="B127" s="7"/>
      <c r="C127" s="7"/>
      <c r="D127" s="7"/>
    </row>
    <row r="128" spans="1:4" ht="15">
      <c r="A128" s="4"/>
      <c r="B128" s="7"/>
      <c r="C128" s="7"/>
      <c r="D128" s="7"/>
    </row>
    <row r="129" spans="1:4" ht="15">
      <c r="A129" s="4"/>
      <c r="B129" s="7"/>
      <c r="C129" s="7"/>
      <c r="D129" s="7"/>
    </row>
    <row r="130" spans="1:4" ht="15">
      <c r="A130" s="4"/>
      <c r="B130" s="7"/>
      <c r="C130" s="7"/>
      <c r="D130" s="7"/>
    </row>
    <row r="131" spans="1:4" ht="15">
      <c r="A131" s="4"/>
      <c r="B131" s="7"/>
      <c r="C131" s="7"/>
      <c r="D131" s="7"/>
    </row>
    <row r="132" spans="1:4" ht="15">
      <c r="A132" s="4"/>
      <c r="B132" s="7"/>
      <c r="C132" s="7"/>
      <c r="D132" s="7"/>
    </row>
    <row r="133" spans="1:4" ht="15">
      <c r="A133" s="4"/>
      <c r="B133" s="7"/>
      <c r="C133" s="7"/>
      <c r="D133" s="7"/>
    </row>
    <row r="134" spans="1:4" ht="15">
      <c r="A134" s="4"/>
      <c r="B134" s="7"/>
      <c r="C134" s="7"/>
      <c r="D134" s="7"/>
    </row>
    <row r="135" spans="1:4" ht="15">
      <c r="A135" s="4"/>
      <c r="B135" s="7"/>
      <c r="C135" s="7"/>
      <c r="D135" s="7"/>
    </row>
    <row r="136" spans="1:4" ht="15">
      <c r="A136" s="4"/>
      <c r="B136" s="7"/>
      <c r="C136" s="7"/>
      <c r="D136" s="7"/>
    </row>
    <row r="137" spans="1:4" ht="15">
      <c r="A137" s="4"/>
      <c r="B137" s="7"/>
      <c r="C137" s="7"/>
      <c r="D137" s="7"/>
    </row>
    <row r="138" spans="1:4" ht="15">
      <c r="A138" s="4"/>
      <c r="B138" s="7"/>
      <c r="C138" s="7"/>
      <c r="D138" s="7"/>
    </row>
    <row r="139" spans="1:4" ht="15">
      <c r="A139" s="4"/>
      <c r="B139" s="7"/>
      <c r="C139" s="7"/>
      <c r="D139" s="7"/>
    </row>
    <row r="140" spans="1:4" ht="15">
      <c r="A140" s="4"/>
      <c r="B140" s="7"/>
      <c r="C140" s="7"/>
      <c r="D140" s="7"/>
    </row>
    <row r="141" spans="1:4" ht="15">
      <c r="A141" s="4"/>
      <c r="B141" s="7"/>
      <c r="C141" s="7"/>
      <c r="D141" s="7"/>
    </row>
    <row r="142" spans="1:4" ht="15">
      <c r="A142" s="4"/>
      <c r="B142" s="7"/>
      <c r="C142" s="7"/>
      <c r="D142" s="7"/>
    </row>
    <row r="143" spans="1:4" ht="15">
      <c r="A143" s="4"/>
      <c r="B143" s="7"/>
      <c r="C143" s="7"/>
      <c r="D143" s="7"/>
    </row>
    <row r="144" spans="1:4" ht="15">
      <c r="A144" s="4"/>
      <c r="B144" s="7"/>
      <c r="C144" s="7"/>
      <c r="D144" s="7"/>
    </row>
    <row r="145" spans="1:4" ht="15">
      <c r="A145" s="4"/>
      <c r="B145" s="7"/>
      <c r="C145" s="7"/>
      <c r="D145" s="7"/>
    </row>
    <row r="146" spans="1:4" ht="15">
      <c r="A146" s="4"/>
      <c r="B146" s="7"/>
      <c r="C146" s="7"/>
      <c r="D146" s="7"/>
    </row>
    <row r="147" spans="1:4" ht="15">
      <c r="A147" s="4"/>
      <c r="B147" s="7"/>
      <c r="C147" s="7"/>
      <c r="D147" s="7"/>
    </row>
    <row r="148" spans="1:4" ht="15">
      <c r="A148" s="4"/>
      <c r="B148" s="7"/>
      <c r="C148" s="7"/>
      <c r="D148" s="7"/>
    </row>
    <row r="149" spans="1:4" ht="15">
      <c r="A149" s="4"/>
      <c r="B149" s="7"/>
      <c r="C149" s="7"/>
      <c r="D149" s="7"/>
    </row>
    <row r="150" spans="1:4" ht="15">
      <c r="A150" s="4"/>
      <c r="B150" s="7"/>
      <c r="C150" s="7"/>
      <c r="D150" s="7"/>
    </row>
    <row r="151" spans="1:4" ht="15">
      <c r="A151" s="4"/>
      <c r="B151" s="7"/>
      <c r="C151" s="7"/>
      <c r="D151" s="7"/>
    </row>
    <row r="152" spans="1:4" ht="15">
      <c r="A152" s="4"/>
      <c r="B152" s="7"/>
      <c r="C152" s="7"/>
      <c r="D152" s="7"/>
    </row>
    <row r="153" spans="1:4" ht="15">
      <c r="A153" s="4"/>
      <c r="B153" s="7"/>
      <c r="C153" s="7"/>
      <c r="D153" s="7"/>
    </row>
    <row r="154" spans="1:4" ht="15">
      <c r="A154" s="4"/>
      <c r="B154" s="7"/>
      <c r="C154" s="7"/>
      <c r="D154" s="7"/>
    </row>
    <row r="155" spans="1:4" ht="15">
      <c r="A155" s="4"/>
      <c r="B155" s="7"/>
      <c r="C155" s="7"/>
      <c r="D155" s="7"/>
    </row>
    <row r="156" spans="1:4" ht="15">
      <c r="A156" s="4"/>
      <c r="B156" s="7"/>
      <c r="C156" s="7"/>
      <c r="D156" s="7"/>
    </row>
    <row r="157" spans="1:4" ht="15">
      <c r="A157" s="4"/>
      <c r="B157" s="7"/>
      <c r="C157" s="7"/>
      <c r="D157" s="7"/>
    </row>
    <row r="158" spans="1:4" ht="29.25" customHeight="1">
      <c r="A158" s="4"/>
      <c r="B158" s="7"/>
      <c r="C158" s="7"/>
      <c r="D158" s="7"/>
    </row>
    <row r="159" spans="1:4" ht="23.25">
      <c r="A159" s="15"/>
      <c r="B159" s="7"/>
      <c r="C159" s="7"/>
      <c r="D159" s="7"/>
    </row>
    <row r="160" spans="1:4" ht="15">
      <c r="A160" s="4"/>
      <c r="B160" s="7"/>
      <c r="C160" s="7"/>
      <c r="D160" s="7"/>
    </row>
    <row r="161" spans="1:4" ht="15">
      <c r="A161" s="4"/>
      <c r="B161" s="7"/>
      <c r="C161" s="7"/>
      <c r="D161" s="7"/>
    </row>
    <row r="162" spans="1:4" ht="15">
      <c r="A162" s="4"/>
      <c r="B162" s="7"/>
      <c r="C162" s="7"/>
      <c r="D162" s="7"/>
    </row>
    <row r="163" spans="1:4" ht="15">
      <c r="A163" s="4"/>
      <c r="B163" s="7"/>
      <c r="C163" s="7"/>
      <c r="D163" s="7"/>
    </row>
    <row r="164" spans="1:4" ht="15">
      <c r="A164" s="4"/>
      <c r="B164" s="7"/>
      <c r="C164" s="7"/>
      <c r="D164" s="7"/>
    </row>
    <row r="165" spans="1:4" ht="15">
      <c r="A165" s="4"/>
      <c r="B165" s="7"/>
      <c r="C165" s="7"/>
      <c r="D165" s="7"/>
    </row>
    <row r="166" spans="1:4" ht="15">
      <c r="A166" s="4"/>
      <c r="B166" s="7"/>
      <c r="C166" s="7"/>
      <c r="D166" s="7"/>
    </row>
    <row r="167" spans="1:4" ht="15">
      <c r="A167" s="4"/>
      <c r="B167" s="7"/>
      <c r="C167" s="7"/>
      <c r="D167" s="7"/>
    </row>
    <row r="168" spans="1:4" ht="15">
      <c r="A168" s="4"/>
      <c r="B168" s="7"/>
      <c r="C168" s="7"/>
      <c r="D168" s="7"/>
    </row>
    <row r="169" spans="1:4" ht="15">
      <c r="A169" s="4"/>
      <c r="B169" s="7"/>
      <c r="C169" s="7"/>
      <c r="D169" s="7"/>
    </row>
    <row r="170" spans="1:4" ht="15">
      <c r="A170" s="4"/>
      <c r="B170" s="7"/>
      <c r="C170" s="7"/>
      <c r="D170" s="7"/>
    </row>
    <row r="171" spans="1:4" ht="15">
      <c r="A171" s="4"/>
      <c r="B171" s="7"/>
      <c r="C171" s="7"/>
      <c r="D171" s="7"/>
    </row>
    <row r="172" spans="1:4" ht="15">
      <c r="A172" s="4"/>
      <c r="B172" s="7"/>
      <c r="C172" s="7"/>
      <c r="D172" s="7"/>
    </row>
    <row r="173" spans="1:4" ht="15">
      <c r="A173" s="4"/>
      <c r="B173" s="7"/>
      <c r="C173" s="7"/>
      <c r="D173" s="7"/>
    </row>
    <row r="174" spans="1:4" ht="15">
      <c r="A174" s="4"/>
      <c r="B174" s="7"/>
      <c r="C174" s="7"/>
      <c r="D174" s="7"/>
    </row>
    <row r="175" spans="1:4" ht="15">
      <c r="A175" s="4"/>
      <c r="B175" s="7"/>
      <c r="C175" s="7"/>
      <c r="D175" s="7"/>
    </row>
    <row r="176" spans="1:4" ht="15">
      <c r="A176" s="4"/>
      <c r="B176" s="7"/>
      <c r="C176" s="7"/>
      <c r="D176" s="7"/>
    </row>
    <row r="177" spans="1:4" ht="15">
      <c r="A177" s="4"/>
      <c r="B177" s="7"/>
      <c r="C177" s="7"/>
      <c r="D177" s="7"/>
    </row>
    <row r="178" spans="1:4" ht="15">
      <c r="A178" s="4"/>
      <c r="B178" s="7"/>
      <c r="C178" s="7"/>
      <c r="D178" s="7"/>
    </row>
    <row r="179" spans="1:4" ht="15">
      <c r="A179" s="4"/>
      <c r="B179" s="7"/>
      <c r="C179" s="7"/>
      <c r="D179" s="7"/>
    </row>
    <row r="180" spans="1:4" ht="15">
      <c r="A180" s="4"/>
      <c r="B180" s="7"/>
      <c r="C180" s="7"/>
      <c r="D180" s="7"/>
    </row>
    <row r="181" spans="1:4" ht="15">
      <c r="A181" s="4"/>
      <c r="B181" s="7"/>
      <c r="C181" s="7"/>
      <c r="D181" s="7"/>
    </row>
    <row r="182" spans="1:4" ht="15">
      <c r="A182" s="4"/>
      <c r="B182" s="7"/>
      <c r="C182" s="7"/>
      <c r="D182" s="7"/>
    </row>
    <row r="183" spans="1:4" ht="15">
      <c r="A183" s="4"/>
      <c r="B183" s="7"/>
      <c r="C183" s="7"/>
      <c r="D183" s="7"/>
    </row>
    <row r="184" spans="1:4" ht="15">
      <c r="A184" s="4"/>
      <c r="B184" s="7"/>
      <c r="C184" s="7"/>
      <c r="D184" s="7"/>
    </row>
    <row r="185" spans="1:4" ht="15">
      <c r="A185" s="4"/>
      <c r="B185" s="7"/>
      <c r="C185" s="7"/>
      <c r="D185" s="7"/>
    </row>
  </sheetData>
  <sheetProtection/>
  <mergeCells count="2">
    <mergeCell ref="A3:F3"/>
    <mergeCell ref="A4:F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Otnice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Jana Stepankova</cp:lastModifiedBy>
  <cp:lastPrinted>2016-03-07T15:58:41Z</cp:lastPrinted>
  <dcterms:created xsi:type="dcterms:W3CDTF">2001-02-19T07:56:05Z</dcterms:created>
  <dcterms:modified xsi:type="dcterms:W3CDTF">2019-06-24T14:38:38Z</dcterms:modified>
  <cp:category/>
  <cp:version/>
  <cp:contentType/>
  <cp:contentStatus/>
</cp:coreProperties>
</file>