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700" tabRatio="601" activeTab="0"/>
  </bookViews>
  <sheets>
    <sheet name="Příjmy" sheetId="1" r:id="rId1"/>
    <sheet name="Výdaje" sheetId="2" r:id="rId2"/>
    <sheet name="Financování" sheetId="3" r:id="rId3"/>
  </sheets>
  <definedNames>
    <definedName name="_xlnm.Print_Area" localSheetId="2">'Financování'!$A$1:$E$42</definedName>
    <definedName name="_xlnm.Print_Area" localSheetId="0">'Příjmy'!$A$1:$I$56</definedName>
  </definedNames>
  <calcPr fullCalcOnLoad="1"/>
</workbook>
</file>

<file path=xl/sharedStrings.xml><?xml version="1.0" encoding="utf-8"?>
<sst xmlns="http://schemas.openxmlformats.org/spreadsheetml/2006/main" count="222" uniqueCount="198">
  <si>
    <t>%</t>
  </si>
  <si>
    <t>Činnosti knihovnické</t>
  </si>
  <si>
    <t>Rozhlas a televize</t>
  </si>
  <si>
    <t>Pohřebnictví</t>
  </si>
  <si>
    <t>VÝDAJE</t>
  </si>
  <si>
    <t>Veřejné osvětlení</t>
  </si>
  <si>
    <t>PŘÍJMY</t>
  </si>
  <si>
    <t>Kč</t>
  </si>
  <si>
    <t xml:space="preserve">upravený </t>
  </si>
  <si>
    <t>VÝSLEDKY HOSPODAŘENÍ ZA ROK 2002</t>
  </si>
  <si>
    <t>oddíl</t>
  </si>
  <si>
    <t>Financování</t>
  </si>
  <si>
    <t>Příjmy</t>
  </si>
  <si>
    <t>Výdaje</t>
  </si>
  <si>
    <t>Stav na účtech</t>
  </si>
  <si>
    <t>schválený</t>
  </si>
  <si>
    <t>ZPF</t>
  </si>
  <si>
    <t>úroky</t>
  </si>
  <si>
    <t>MND</t>
  </si>
  <si>
    <t>Ostatní závazky</t>
  </si>
  <si>
    <t>Pohledávky</t>
  </si>
  <si>
    <t>žáci, st. správa</t>
  </si>
  <si>
    <t>Myslivci, elektřina</t>
  </si>
  <si>
    <t>Lékárna nájem + služby</t>
  </si>
  <si>
    <t>Hlášení + info</t>
  </si>
  <si>
    <t xml:space="preserve">Xerox, </t>
  </si>
  <si>
    <t>DD + pohledávka IV.Q.</t>
  </si>
  <si>
    <t>Zdr. stř. pronájem + voda</t>
  </si>
  <si>
    <t>byty - pronájem + voda</t>
  </si>
  <si>
    <t>KD - pronájem + služby</t>
  </si>
  <si>
    <t xml:space="preserve">Vyvěšeno na úřední desce:   </t>
  </si>
  <si>
    <t>Sňato z úřední desky:</t>
  </si>
  <si>
    <t>Vyvěšeno na el. úřední desce:</t>
  </si>
  <si>
    <t>zemina skládka</t>
  </si>
  <si>
    <t>Povodí Moravy</t>
  </si>
  <si>
    <t>pronáj.+ prodej pozemků</t>
  </si>
  <si>
    <t xml:space="preserve">VPP  </t>
  </si>
  <si>
    <t>Asekol, okol. Obce</t>
  </si>
  <si>
    <t>Příjmy  celkem</t>
  </si>
  <si>
    <t xml:space="preserve">Měkéš - elektro </t>
  </si>
  <si>
    <t>kronika, foto</t>
  </si>
  <si>
    <t>Svoz TKO</t>
  </si>
  <si>
    <t>KB - poplatky</t>
  </si>
  <si>
    <t>Výdaje  celkem</t>
  </si>
  <si>
    <t>KB</t>
  </si>
  <si>
    <t>Ekokom, Asekol + Obce</t>
  </si>
  <si>
    <t xml:space="preserve">Daň obec </t>
  </si>
  <si>
    <t>příspěvek na IDS</t>
  </si>
  <si>
    <t>SDH-energie, pojištění, provoz vozidel</t>
  </si>
  <si>
    <t>Všeobecná ambulantní péče</t>
  </si>
  <si>
    <t>Bytové hospodářství</t>
  </si>
  <si>
    <t>Silnice</t>
  </si>
  <si>
    <t>Pitná voda  /vodovody/</t>
  </si>
  <si>
    <t>Vodní hospodářství -  rybník</t>
  </si>
  <si>
    <t xml:space="preserve">Předškolní zařízení    </t>
  </si>
  <si>
    <t xml:space="preserve">Základní škola    </t>
  </si>
  <si>
    <t>Kino</t>
  </si>
  <si>
    <t xml:space="preserve">Ostatní záležitosti kultury </t>
  </si>
  <si>
    <t>Pořízení, zachování a obnova památek</t>
  </si>
  <si>
    <t>Záležitosti sdělovacích prostředků</t>
  </si>
  <si>
    <t>Zájm. činnost v kultuře  (DD)</t>
  </si>
  <si>
    <t xml:space="preserve">Ostatní záležitosti kultury, církví a ost. </t>
  </si>
  <si>
    <t xml:space="preserve">Ostatní tělovýchovná činnost </t>
  </si>
  <si>
    <t>Využití volného času dětí a mládeže</t>
  </si>
  <si>
    <t xml:space="preserve">Nebytové hospodářství (KD) </t>
  </si>
  <si>
    <t>Sběr a svoz komunálních odpadů</t>
  </si>
  <si>
    <t xml:space="preserve">Sběrný dvůr odpadů - provoz </t>
  </si>
  <si>
    <t>Veřejná zeleň</t>
  </si>
  <si>
    <t>Ost. služby a činnosti - sociální služby</t>
  </si>
  <si>
    <t>Ochrana obyvatelstva</t>
  </si>
  <si>
    <t>Požární ochrana - dobrovolná část</t>
  </si>
  <si>
    <t>Zastupitelstva obcí</t>
  </si>
  <si>
    <t xml:space="preserve">Činnost místní správy </t>
  </si>
  <si>
    <t>Příjmy a výdaje z finančních operací</t>
  </si>
  <si>
    <t>Ostatní finanční operace</t>
  </si>
  <si>
    <t>pronájem hr. místa</t>
  </si>
  <si>
    <t>ověřování, Czech Point, matrika</t>
  </si>
  <si>
    <t>ČNB</t>
  </si>
  <si>
    <t>Komun.služ. a úz.rozvoj</t>
  </si>
  <si>
    <t>Ostatní záležitosti pozem. komunikací</t>
  </si>
  <si>
    <t xml:space="preserve">úroky </t>
  </si>
  <si>
    <t>Základní vzdělávání (ZŠ+MŠ)-příspěvek</t>
  </si>
  <si>
    <t>povinná položka</t>
  </si>
  <si>
    <t>Daň z příjmu FO záv. činnost</t>
  </si>
  <si>
    <t xml:space="preserve">Daň z příjmu FO SVČ      </t>
  </si>
  <si>
    <t>Daň z příjmu FO z kapit.výn.</t>
  </si>
  <si>
    <t>Daň z příjmu  PO</t>
  </si>
  <si>
    <t xml:space="preserve">Daň z příjmu PO - obec </t>
  </si>
  <si>
    <t>DPH</t>
  </si>
  <si>
    <t>Odvod za odnětí půdy ze ZPF</t>
  </si>
  <si>
    <t>Ostatní poplatky ŽP</t>
  </si>
  <si>
    <t>Poplatek za komunální odpad</t>
  </si>
  <si>
    <t>Poplatek ze psů</t>
  </si>
  <si>
    <t>Užívání veřejného prostranství</t>
  </si>
  <si>
    <t>Správní poplatky</t>
  </si>
  <si>
    <t>Daň z nemovitostí</t>
  </si>
  <si>
    <t xml:space="preserve">Neinvest. přij. dotace (SDV)  </t>
  </si>
  <si>
    <t>Zál. těžeb. průmyslu a energ.</t>
  </si>
  <si>
    <t>Pitná voda</t>
  </si>
  <si>
    <t>Předškolní zařízení</t>
  </si>
  <si>
    <t>Kina</t>
  </si>
  <si>
    <t>Zájmová činnost v kultuře</t>
  </si>
  <si>
    <t xml:space="preserve">Nebytové hospodářství </t>
  </si>
  <si>
    <t>Komunální sl. a územní rozvoj</t>
  </si>
  <si>
    <t>Sběr a svoz ost. odpadů (SD)</t>
  </si>
  <si>
    <t>Činnost místní správy</t>
  </si>
  <si>
    <t>Příjmy z fin. a úvěr. operací</t>
  </si>
  <si>
    <t xml:space="preserve">zpravodaj </t>
  </si>
  <si>
    <t>SAD, dětsky den, hřiště opravy.</t>
  </si>
  <si>
    <t>ZS, úroky,voda,pojistka,údržba</t>
  </si>
  <si>
    <t xml:space="preserve">6BJ,  3BJ </t>
  </si>
  <si>
    <t>st. správa</t>
  </si>
  <si>
    <t>pronáj.+ prodej poz., věc. břem.</t>
  </si>
  <si>
    <t>pomníky hřbitov</t>
  </si>
  <si>
    <t>Odvádění a čištění odp. vod</t>
  </si>
  <si>
    <t>Divadelní činnost</t>
  </si>
  <si>
    <t>Pojištění nespecifikované</t>
  </si>
  <si>
    <t>Majetek obce</t>
  </si>
  <si>
    <t>Zrušený odvod z loterií kromě VHP</t>
  </si>
  <si>
    <t xml:space="preserve">Zrušený odvod z VHP </t>
  </si>
  <si>
    <t>Ostatní inv. přijaté transfery ze SR</t>
  </si>
  <si>
    <t>Ost. zál. základního vzdělávání</t>
  </si>
  <si>
    <t>Činnost registrovaných církví</t>
  </si>
  <si>
    <t>oprava kostela</t>
  </si>
  <si>
    <t>Využívání a zneškodňování kom. odpadů</t>
  </si>
  <si>
    <t>Kompostéry</t>
  </si>
  <si>
    <t>Protierozní a protipožární ochrana</t>
  </si>
  <si>
    <t>Protipovodňový systém</t>
  </si>
  <si>
    <t>VS Slavkov, (30+2) Soc. služby</t>
  </si>
  <si>
    <t>Finanční vypořádání minulých let</t>
  </si>
  <si>
    <t>Vratka za volby</t>
  </si>
  <si>
    <t xml:space="preserve">Změna stavu na bankovních účtech </t>
  </si>
  <si>
    <t>Ochotnice + Háta - vstupné</t>
  </si>
  <si>
    <t>Příjmy úhrad za dobývání nerostů</t>
  </si>
  <si>
    <t>Daň z hazardních her</t>
  </si>
  <si>
    <t>Neinvestiční přijaté transfery od obcí</t>
  </si>
  <si>
    <t>společný školský obvod</t>
  </si>
  <si>
    <t>Výdaje na dopravní obslužnost  (IDS)</t>
  </si>
  <si>
    <t>Ostatní sociální péče</t>
  </si>
  <si>
    <t>linka bezpečí</t>
  </si>
  <si>
    <t>Poplatek ze vstupného</t>
  </si>
  <si>
    <t>Neinvest. přijaté stransfery od krajů</t>
  </si>
  <si>
    <t>Osobmé asistent., peč. Služba</t>
  </si>
  <si>
    <t>charita</t>
  </si>
  <si>
    <t>Domovy pro osoby se zdr.postižením</t>
  </si>
  <si>
    <t>dar LILA</t>
  </si>
  <si>
    <t>Volby do Parlamentu ČR</t>
  </si>
  <si>
    <t>ROZPOČET 2017</t>
  </si>
  <si>
    <t>SKUTEČNOST 2017</t>
  </si>
  <si>
    <t>volby prezident + komunál</t>
  </si>
  <si>
    <t>Hřbitovní cesta</t>
  </si>
  <si>
    <t xml:space="preserve">Obec Otnice -ROZPOČET NA ROK 2018 </t>
  </si>
  <si>
    <t xml:space="preserve">Obec Otnice - ROZPOČET NA ROK 2018 </t>
  </si>
  <si>
    <t>akcie VAK</t>
  </si>
  <si>
    <t>Ochotnice+Háta - materiál + ost. náklady</t>
  </si>
  <si>
    <t>Opravy + ostatní</t>
  </si>
  <si>
    <t>Provoz SD</t>
  </si>
  <si>
    <t xml:space="preserve">volby PS </t>
  </si>
  <si>
    <t>údržba, průtah II/418, infr. Pod Vodárnou</t>
  </si>
  <si>
    <t>Sportovní areál, inv. záměr</t>
  </si>
  <si>
    <t>údržba,sůl, Květná, chodník Foltýn</t>
  </si>
  <si>
    <t>Lék. nájem + služby+MŠ 280 tis.</t>
  </si>
  <si>
    <t>Xerox,  hlášení</t>
  </si>
  <si>
    <t xml:space="preserve">seč. Poltňa </t>
  </si>
  <si>
    <t>údržba, pasport 50</t>
  </si>
  <si>
    <t>Vodní díla v zemělské krajině</t>
  </si>
  <si>
    <t>ROZPOČET  2017</t>
  </si>
  <si>
    <t xml:space="preserve">ROZPOČET </t>
  </si>
  <si>
    <t xml:space="preserve">ROK </t>
  </si>
  <si>
    <t>Střecha ZŠ - plnění</t>
  </si>
  <si>
    <t>Základní školy</t>
  </si>
  <si>
    <t>Neinvest. přijaté transfery SR</t>
  </si>
  <si>
    <t>Havárie střechy, dotace 308 900,-</t>
  </si>
  <si>
    <t>Ost. neinvest. dotace VPP + ZŠ</t>
  </si>
  <si>
    <t>VPP  + dotace na ZŠ(308 900,-)</t>
  </si>
  <si>
    <t>Volby prezidenta ČR</t>
  </si>
  <si>
    <t>Finanční pasiva celkem k 1.1.2018</t>
  </si>
  <si>
    <t xml:space="preserve">Stav účtů k 1.1.2018 celkem     </t>
  </si>
  <si>
    <t>Návrh rozpočtu na rok 2018</t>
  </si>
  <si>
    <t>Finanční aktiva celkem k 1.1.2018</t>
  </si>
  <si>
    <t>Předpokládaný stav účtu k 31.12.2018</t>
  </si>
  <si>
    <t>Přeplatek VO</t>
  </si>
  <si>
    <t>MŠ,energie,voda,pojištění,(280 tis)</t>
  </si>
  <si>
    <t>knihovna (kopírka 80)</t>
  </si>
  <si>
    <t>KD, voda,el.,plyn,pojištění, inv. zám.50</t>
  </si>
  <si>
    <t xml:space="preserve">opravy, benzin, </t>
  </si>
  <si>
    <t xml:space="preserve">Provoz + ost.  </t>
  </si>
  <si>
    <t>VPP, sekačka 300,  asf. hřiště 50, pozemky</t>
  </si>
  <si>
    <t>Fryc + Leona + ván. konc.+TJ</t>
  </si>
  <si>
    <t>vítání obč., jubilan., video500, za DD100</t>
  </si>
  <si>
    <t>příspěvky + činnost, nový povrch (2,9)</t>
  </si>
  <si>
    <t>energ, pojiš., údržba, Kasíno 250 tis.</t>
  </si>
  <si>
    <t xml:space="preserve">hřbitov-písek, voda, el., chodníčky,zeď  </t>
  </si>
  <si>
    <t xml:space="preserve">přísp.2,15 ,+opravy 0,962 mil., topení280 tis.  </t>
  </si>
  <si>
    <t>Vyvěšeno na úřední desce</t>
  </si>
  <si>
    <t>Vyvěšeno na el. úřední desce</t>
  </si>
  <si>
    <t>Schváleno ZO dne 05.03.2018</t>
  </si>
  <si>
    <t>Fin. vypořádání z minuých let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</si>
</sst>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#,##0\ &quot;Kč&quot;"/>
    <numFmt numFmtId="169" formatCode="#,##0.00\ &quot;Kč&quot;"/>
    <numFmt numFmtId="170" formatCode="[$-405]d\.\ mmmm\ yyyy"/>
    <numFmt numFmtId="171" formatCode="000\ 00"/>
    <numFmt numFmtId="172" formatCode="[$¥€-2]\ #\ ##,000_);[Red]\([$€-2]\ #\ ##,000\)"/>
  </numFmts>
  <fonts count="9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 CE"/>
      <family val="1"/>
    </font>
    <font>
      <sz val="18"/>
      <name val="Arial CE"/>
      <family val="2"/>
    </font>
    <font>
      <sz val="16"/>
      <name val="Arial CE"/>
      <family val="2"/>
    </font>
    <font>
      <b/>
      <sz val="10"/>
      <name val="Arial CE"/>
      <family val="2"/>
    </font>
    <font>
      <b/>
      <sz val="11"/>
      <name val="Times New Roman CE"/>
      <family val="1"/>
    </font>
    <font>
      <b/>
      <sz val="12"/>
      <name val="Arial CE"/>
      <family val="2"/>
    </font>
    <font>
      <b/>
      <sz val="18"/>
      <name val="Verdana"/>
      <family val="2"/>
    </font>
    <font>
      <b/>
      <sz val="14"/>
      <name val="Verdana"/>
      <family val="2"/>
    </font>
    <font>
      <b/>
      <sz val="18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8"/>
      <name val="Arial CE"/>
      <family val="0"/>
    </font>
    <font>
      <b/>
      <sz val="24"/>
      <name val="Tahoma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 CE"/>
      <family val="0"/>
    </font>
    <font>
      <sz val="11"/>
      <color indexed="10"/>
      <name val="Times New Roman CE"/>
      <family val="1"/>
    </font>
    <font>
      <sz val="8"/>
      <name val="Arial CE"/>
      <family val="0"/>
    </font>
    <font>
      <b/>
      <sz val="14"/>
      <color indexed="10"/>
      <name val="Arial CE"/>
      <family val="0"/>
    </font>
    <font>
      <u val="single"/>
      <sz val="10"/>
      <color indexed="10"/>
      <name val="Arial CE"/>
      <family val="0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sz val="10"/>
      <color indexed="10"/>
      <name val="Tahoma"/>
      <family val="2"/>
    </font>
    <font>
      <i/>
      <sz val="12"/>
      <color indexed="10"/>
      <name val="Tahoma"/>
      <family val="2"/>
    </font>
    <font>
      <b/>
      <sz val="18"/>
      <color indexed="10"/>
      <name val="Tahoma"/>
      <family val="2"/>
    </font>
    <font>
      <b/>
      <sz val="12"/>
      <name val="Tahoma"/>
      <family val="2"/>
    </font>
    <font>
      <b/>
      <sz val="20"/>
      <name val="Arial"/>
      <family val="2"/>
    </font>
    <font>
      <b/>
      <u val="single"/>
      <sz val="12"/>
      <name val="Tahoma"/>
      <family val="2"/>
    </font>
    <font>
      <i/>
      <sz val="10"/>
      <name val="Tahoma"/>
      <family val="2"/>
    </font>
    <font>
      <b/>
      <i/>
      <sz val="12"/>
      <name val="Tahoma"/>
      <family val="2"/>
    </font>
    <font>
      <b/>
      <sz val="14"/>
      <name val="Arial CE"/>
      <family val="0"/>
    </font>
    <font>
      <sz val="12"/>
      <name val="Arial"/>
      <family val="2"/>
    </font>
    <font>
      <sz val="12"/>
      <name val="Arial CE"/>
      <family val="2"/>
    </font>
    <font>
      <b/>
      <sz val="11"/>
      <name val="Arial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36"/>
      <name val="Tahoma"/>
      <family val="2"/>
    </font>
    <font>
      <sz val="8"/>
      <color indexed="40"/>
      <name val="Arial CE"/>
      <family val="0"/>
    </font>
    <font>
      <sz val="8"/>
      <color indexed="60"/>
      <name val="Arial CE"/>
      <family val="0"/>
    </font>
    <font>
      <sz val="7"/>
      <color indexed="10"/>
      <name val="Arial CE"/>
      <family val="2"/>
    </font>
    <font>
      <sz val="8"/>
      <color indexed="10"/>
      <name val="Arial CE"/>
      <family val="2"/>
    </font>
    <font>
      <b/>
      <sz val="11"/>
      <color indexed="10"/>
      <name val="Arial"/>
      <family val="2"/>
    </font>
    <font>
      <b/>
      <sz val="12"/>
      <color indexed="10"/>
      <name val="Arial CE"/>
      <family val="2"/>
    </font>
    <font>
      <b/>
      <sz val="11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7030A0"/>
      <name val="Tahoma"/>
      <family val="2"/>
    </font>
    <font>
      <sz val="8"/>
      <color rgb="FF00B0F0"/>
      <name val="Arial CE"/>
      <family val="0"/>
    </font>
    <font>
      <sz val="8"/>
      <color rgb="FFC00000"/>
      <name val="Arial CE"/>
      <family val="0"/>
    </font>
    <font>
      <sz val="10"/>
      <color rgb="FFFF0000"/>
      <name val="Arial CE"/>
      <family val="0"/>
    </font>
    <font>
      <sz val="7"/>
      <color rgb="FFFF0000"/>
      <name val="Arial CE"/>
      <family val="2"/>
    </font>
    <font>
      <sz val="8"/>
      <color rgb="FFFF0000"/>
      <name val="Arial CE"/>
      <family val="2"/>
    </font>
    <font>
      <b/>
      <sz val="11"/>
      <color rgb="FFFF0000"/>
      <name val="Arial"/>
      <family val="2"/>
    </font>
    <font>
      <b/>
      <sz val="12"/>
      <color rgb="FFFF0000"/>
      <name val="Arial CE"/>
      <family val="2"/>
    </font>
    <font>
      <b/>
      <sz val="14"/>
      <color rgb="FFFF0000"/>
      <name val="Arial CE"/>
      <family val="2"/>
    </font>
    <font>
      <b/>
      <sz val="11"/>
      <color rgb="FFFF0000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2" borderId="0" applyNumberFormat="0" applyBorder="0" applyAlignment="0" applyProtection="0"/>
    <xf numFmtId="0" fontId="75" fillId="23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4" borderId="8" applyNumberFormat="0" applyAlignment="0" applyProtection="0"/>
    <xf numFmtId="0" fontId="78" fillId="25" borderId="8" applyNumberFormat="0" applyAlignment="0" applyProtection="0"/>
    <xf numFmtId="0" fontId="79" fillId="25" borderId="9" applyNumberFormat="0" applyAlignment="0" applyProtection="0"/>
    <xf numFmtId="0" fontId="80" fillId="0" borderId="0" applyNumberFormat="0" applyFill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Fill="1" applyAlignment="1">
      <alignment/>
    </xf>
    <xf numFmtId="4" fontId="3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4" fontId="3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ill="1" applyBorder="1" applyAlignment="1">
      <alignment/>
    </xf>
    <xf numFmtId="0" fontId="11" fillId="0" borderId="0" xfId="0" applyFont="1" applyFill="1" applyAlignment="1">
      <alignment vertical="center"/>
    </xf>
    <xf numFmtId="0" fontId="12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4" fillId="0" borderId="12" xfId="0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4" fontId="18" fillId="0" borderId="0" xfId="0" applyNumberFormat="1" applyFont="1" applyFill="1" applyAlignment="1">
      <alignment/>
    </xf>
    <xf numFmtId="4" fontId="18" fillId="0" borderId="0" xfId="0" applyNumberFormat="1" applyFont="1" applyFill="1" applyBorder="1" applyAlignment="1">
      <alignment horizontal="left"/>
    </xf>
    <xf numFmtId="4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4" fontId="18" fillId="0" borderId="15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1" fillId="0" borderId="0" xfId="0" applyFont="1" applyFill="1" applyAlignment="1">
      <alignment/>
    </xf>
    <xf numFmtId="0" fontId="6" fillId="0" borderId="12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6" fillId="0" borderId="15" xfId="0" applyFont="1" applyBorder="1" applyAlignment="1">
      <alignment/>
    </xf>
    <xf numFmtId="0" fontId="27" fillId="0" borderId="15" xfId="0" applyFont="1" applyBorder="1" applyAlignment="1">
      <alignment/>
    </xf>
    <xf numFmtId="4" fontId="20" fillId="0" borderId="0" xfId="0" applyNumberFormat="1" applyFont="1" applyFill="1" applyBorder="1" applyAlignment="1">
      <alignment/>
    </xf>
    <xf numFmtId="4" fontId="18" fillId="0" borderId="18" xfId="0" applyNumberFormat="1" applyFont="1" applyFill="1" applyBorder="1" applyAlignment="1">
      <alignment/>
    </xf>
    <xf numFmtId="0" fontId="26" fillId="0" borderId="0" xfId="0" applyFont="1" applyAlignment="1">
      <alignment/>
    </xf>
    <xf numFmtId="4" fontId="26" fillId="0" borderId="0" xfId="0" applyNumberFormat="1" applyFont="1" applyAlignment="1">
      <alignment/>
    </xf>
    <xf numFmtId="4" fontId="29" fillId="0" borderId="15" xfId="0" applyNumberFormat="1" applyFont="1" applyBorder="1" applyAlignment="1">
      <alignment/>
    </xf>
    <xf numFmtId="4" fontId="17" fillId="0" borderId="12" xfId="0" applyNumberFormat="1" applyFont="1" applyFill="1" applyBorder="1" applyAlignment="1">
      <alignment horizontal="center" wrapText="1"/>
    </xf>
    <xf numFmtId="4" fontId="18" fillId="0" borderId="19" xfId="0" applyNumberFormat="1" applyFont="1" applyFill="1" applyBorder="1" applyAlignment="1">
      <alignment/>
    </xf>
    <xf numFmtId="4" fontId="17" fillId="0" borderId="12" xfId="0" applyNumberFormat="1" applyFont="1" applyFill="1" applyBorder="1" applyAlignment="1">
      <alignment horizontal="center"/>
    </xf>
    <xf numFmtId="0" fontId="0" fillId="0" borderId="20" xfId="0" applyFill="1" applyBorder="1" applyAlignment="1">
      <alignment/>
    </xf>
    <xf numFmtId="2" fontId="18" fillId="0" borderId="21" xfId="0" applyNumberFormat="1" applyFont="1" applyFill="1" applyBorder="1" applyAlignment="1">
      <alignment/>
    </xf>
    <xf numFmtId="14" fontId="0" fillId="0" borderId="22" xfId="0" applyNumberFormat="1" applyFill="1" applyBorder="1" applyAlignment="1">
      <alignment/>
    </xf>
    <xf numFmtId="14" fontId="0" fillId="0" borderId="20" xfId="0" applyNumberForma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22" xfId="0" applyFill="1" applyBorder="1" applyAlignment="1">
      <alignment/>
    </xf>
    <xf numFmtId="4" fontId="13" fillId="0" borderId="15" xfId="0" applyNumberFormat="1" applyFont="1" applyBorder="1" applyAlignment="1">
      <alignment/>
    </xf>
    <xf numFmtId="4" fontId="13" fillId="0" borderId="15" xfId="0" applyNumberFormat="1" applyFont="1" applyBorder="1" applyAlignment="1">
      <alignment horizontal="right"/>
    </xf>
    <xf numFmtId="4" fontId="31" fillId="0" borderId="15" xfId="0" applyNumberFormat="1" applyFont="1" applyBorder="1" applyAlignment="1">
      <alignment/>
    </xf>
    <xf numFmtId="4" fontId="31" fillId="0" borderId="15" xfId="0" applyNumberFormat="1" applyFont="1" applyBorder="1" applyAlignment="1">
      <alignment horizontal="right"/>
    </xf>
    <xf numFmtId="0" fontId="13" fillId="0" borderId="15" xfId="0" applyFont="1" applyBorder="1" applyAlignment="1">
      <alignment/>
    </xf>
    <xf numFmtId="0" fontId="32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12" fillId="0" borderId="15" xfId="0" applyFont="1" applyBorder="1" applyAlignment="1">
      <alignment/>
    </xf>
    <xf numFmtId="0" fontId="33" fillId="0" borderId="15" xfId="0" applyFont="1" applyBorder="1" applyAlignment="1">
      <alignment/>
    </xf>
    <xf numFmtId="2" fontId="21" fillId="0" borderId="0" xfId="0" applyNumberFormat="1" applyFont="1" applyFill="1" applyAlignment="1">
      <alignment/>
    </xf>
    <xf numFmtId="4" fontId="21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17" fillId="0" borderId="12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0" fontId="32" fillId="0" borderId="15" xfId="0" applyFont="1" applyBorder="1" applyAlignment="1">
      <alignment horizontal="left"/>
    </xf>
    <xf numFmtId="0" fontId="0" fillId="0" borderId="0" xfId="0" applyAlignment="1">
      <alignment horizontal="right"/>
    </xf>
    <xf numFmtId="4" fontId="13" fillId="0" borderId="15" xfId="0" applyNumberFormat="1" applyFont="1" applyBorder="1" applyAlignment="1">
      <alignment/>
    </xf>
    <xf numFmtId="0" fontId="0" fillId="0" borderId="24" xfId="0" applyFill="1" applyBorder="1" applyAlignment="1">
      <alignment/>
    </xf>
    <xf numFmtId="4" fontId="13" fillId="0" borderId="0" xfId="0" applyNumberFormat="1" applyFont="1" applyBorder="1" applyAlignment="1">
      <alignment/>
    </xf>
    <xf numFmtId="4" fontId="35" fillId="0" borderId="0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right" vertical="center"/>
    </xf>
    <xf numFmtId="0" fontId="34" fillId="0" borderId="25" xfId="0" applyFont="1" applyFill="1" applyBorder="1" applyAlignment="1">
      <alignment/>
    </xf>
    <xf numFmtId="0" fontId="22" fillId="0" borderId="26" xfId="0" applyFont="1" applyFill="1" applyBorder="1" applyAlignment="1">
      <alignment horizontal="center" vertical="center"/>
    </xf>
    <xf numFmtId="4" fontId="0" fillId="0" borderId="27" xfId="0" applyNumberFormat="1" applyFont="1" applyFill="1" applyBorder="1" applyAlignment="1">
      <alignment horizontal="right" vertical="center"/>
    </xf>
    <xf numFmtId="4" fontId="0" fillId="0" borderId="28" xfId="0" applyNumberFormat="1" applyFont="1" applyFill="1" applyBorder="1" applyAlignment="1">
      <alignment horizontal="right" vertical="center"/>
    </xf>
    <xf numFmtId="4" fontId="0" fillId="0" borderId="20" xfId="0" applyNumberFormat="1" applyFont="1" applyFill="1" applyBorder="1" applyAlignment="1">
      <alignment horizontal="right" vertical="center"/>
    </xf>
    <xf numFmtId="4" fontId="0" fillId="0" borderId="22" xfId="0" applyNumberFormat="1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horizontal="center" wrapText="1"/>
    </xf>
    <xf numFmtId="4" fontId="0" fillId="0" borderId="23" xfId="0" applyNumberFormat="1" applyFont="1" applyFill="1" applyBorder="1" applyAlignment="1">
      <alignment horizontal="right" vertical="center"/>
    </xf>
    <xf numFmtId="14" fontId="35" fillId="0" borderId="0" xfId="0" applyNumberFormat="1" applyFont="1" applyFill="1" applyBorder="1" applyAlignment="1">
      <alignment horizontal="left"/>
    </xf>
    <xf numFmtId="0" fontId="28" fillId="0" borderId="29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right"/>
    </xf>
    <xf numFmtId="0" fontId="30" fillId="0" borderId="18" xfId="0" applyFont="1" applyFill="1" applyBorder="1" applyAlignment="1">
      <alignment horizontal="left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9" fillId="0" borderId="18" xfId="0" applyFont="1" applyBorder="1" applyAlignment="1">
      <alignment/>
    </xf>
    <xf numFmtId="0" fontId="19" fillId="0" borderId="15" xfId="0" applyFont="1" applyBorder="1" applyAlignment="1">
      <alignment/>
    </xf>
    <xf numFmtId="0" fontId="28" fillId="0" borderId="23" xfId="0" applyFont="1" applyBorder="1" applyAlignment="1">
      <alignment/>
    </xf>
    <xf numFmtId="0" fontId="26" fillId="0" borderId="23" xfId="0" applyFont="1" applyBorder="1" applyAlignment="1">
      <alignment/>
    </xf>
    <xf numFmtId="4" fontId="81" fillId="0" borderId="15" xfId="0" applyNumberFormat="1" applyFont="1" applyBorder="1" applyAlignment="1">
      <alignment/>
    </xf>
    <xf numFmtId="0" fontId="24" fillId="0" borderId="15" xfId="0" applyFont="1" applyBorder="1" applyAlignment="1">
      <alignment/>
    </xf>
    <xf numFmtId="168" fontId="24" fillId="0" borderId="15" xfId="0" applyNumberFormat="1" applyFont="1" applyBorder="1" applyAlignment="1">
      <alignment/>
    </xf>
    <xf numFmtId="4" fontId="13" fillId="0" borderId="15" xfId="0" applyNumberFormat="1" applyFont="1" applyBorder="1" applyAlignment="1">
      <alignment/>
    </xf>
    <xf numFmtId="168" fontId="24" fillId="0" borderId="15" xfId="0" applyNumberFormat="1" applyFont="1" applyBorder="1" applyAlignment="1">
      <alignment horizontal="right"/>
    </xf>
    <xf numFmtId="0" fontId="0" fillId="0" borderId="15" xfId="0" applyBorder="1" applyAlignment="1">
      <alignment horizontal="left"/>
    </xf>
    <xf numFmtId="0" fontId="25" fillId="0" borderId="15" xfId="0" applyFont="1" applyBorder="1" applyAlignment="1">
      <alignment/>
    </xf>
    <xf numFmtId="169" fontId="25" fillId="0" borderId="15" xfId="0" applyNumberFormat="1" applyFont="1" applyBorder="1" applyAlignment="1">
      <alignment/>
    </xf>
    <xf numFmtId="4" fontId="25" fillId="0" borderId="15" xfId="0" applyNumberFormat="1" applyFont="1" applyBorder="1" applyAlignment="1">
      <alignment/>
    </xf>
    <xf numFmtId="169" fontId="24" fillId="0" borderId="15" xfId="0" applyNumberFormat="1" applyFont="1" applyBorder="1" applyAlignment="1">
      <alignment/>
    </xf>
    <xf numFmtId="4" fontId="24" fillId="0" borderId="15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27" fillId="0" borderId="15" xfId="0" applyFont="1" applyBorder="1" applyAlignment="1">
      <alignment/>
    </xf>
    <xf numFmtId="4" fontId="26" fillId="0" borderId="15" xfId="0" applyNumberFormat="1" applyFont="1" applyBorder="1" applyAlignment="1">
      <alignment/>
    </xf>
    <xf numFmtId="3" fontId="26" fillId="0" borderId="15" xfId="0" applyNumberFormat="1" applyFont="1" applyBorder="1" applyAlignment="1">
      <alignment/>
    </xf>
    <xf numFmtId="0" fontId="32" fillId="0" borderId="15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4" fontId="20" fillId="0" borderId="15" xfId="0" applyNumberFormat="1" applyFont="1" applyFill="1" applyBorder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4" fontId="17" fillId="0" borderId="12" xfId="0" applyNumberFormat="1" applyFont="1" applyFill="1" applyBorder="1" applyAlignment="1">
      <alignment horizontal="center" wrapText="1" readingOrder="1"/>
    </xf>
    <xf numFmtId="4" fontId="17" fillId="0" borderId="12" xfId="0" applyNumberFormat="1" applyFont="1" applyFill="1" applyBorder="1" applyAlignment="1">
      <alignment horizontal="center" readingOrder="1"/>
    </xf>
    <xf numFmtId="0" fontId="0" fillId="0" borderId="3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18" fillId="0" borderId="23" xfId="0" applyNumberFormat="1" applyFont="1" applyFill="1" applyBorder="1" applyAlignment="1">
      <alignment/>
    </xf>
    <xf numFmtId="2" fontId="0" fillId="0" borderId="23" xfId="0" applyNumberFormat="1" applyFont="1" applyFill="1" applyBorder="1" applyAlignment="1">
      <alignment horizontal="right" wrapText="1" readingOrder="1"/>
    </xf>
    <xf numFmtId="0" fontId="21" fillId="0" borderId="15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18" fillId="0" borderId="15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 horizontal="right" wrapText="1" readingOrder="1"/>
    </xf>
    <xf numFmtId="0" fontId="0" fillId="0" borderId="3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 horizontal="right" wrapText="1" readingOrder="1"/>
    </xf>
    <xf numFmtId="0" fontId="21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34" xfId="0" applyFont="1" applyFill="1" applyBorder="1" applyAlignment="1">
      <alignment/>
    </xf>
    <xf numFmtId="0" fontId="21" fillId="0" borderId="0" xfId="0" applyFont="1" applyFill="1" applyAlignment="1">
      <alignment/>
    </xf>
    <xf numFmtId="0" fontId="0" fillId="0" borderId="3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4" fontId="18" fillId="0" borderId="30" xfId="0" applyNumberFormat="1" applyFont="1" applyFill="1" applyBorder="1" applyAlignment="1">
      <alignment horizontal="right" vertical="center"/>
    </xf>
    <xf numFmtId="4" fontId="0" fillId="0" borderId="30" xfId="0" applyNumberFormat="1" applyFont="1" applyFill="1" applyBorder="1" applyAlignment="1">
      <alignment/>
    </xf>
    <xf numFmtId="4" fontId="18" fillId="0" borderId="30" xfId="0" applyNumberFormat="1" applyFont="1" applyFill="1" applyBorder="1" applyAlignment="1">
      <alignment/>
    </xf>
    <xf numFmtId="0" fontId="5" fillId="0" borderId="25" xfId="0" applyFont="1" applyFill="1" applyBorder="1" applyAlignment="1">
      <alignment/>
    </xf>
    <xf numFmtId="3" fontId="37" fillId="0" borderId="12" xfId="0" applyNumberFormat="1" applyFont="1" applyFill="1" applyBorder="1" applyAlignment="1">
      <alignment horizontal="right" vertical="center"/>
    </xf>
    <xf numFmtId="4" fontId="37" fillId="0" borderId="1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 vertical="center"/>
    </xf>
    <xf numFmtId="4" fontId="19" fillId="0" borderId="0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14" fontId="3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" fontId="18" fillId="0" borderId="0" xfId="0" applyNumberFormat="1" applyFont="1" applyFill="1" applyAlignment="1">
      <alignment/>
    </xf>
    <xf numFmtId="4" fontId="18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22" fillId="0" borderId="36" xfId="0" applyFont="1" applyFill="1" applyBorder="1" applyAlignment="1">
      <alignment horizontal="center" vertical="center"/>
    </xf>
    <xf numFmtId="0" fontId="82" fillId="0" borderId="18" xfId="0" applyFont="1" applyFill="1" applyBorder="1" applyAlignment="1">
      <alignment/>
    </xf>
    <xf numFmtId="0" fontId="83" fillId="0" borderId="18" xfId="0" applyFont="1" applyFill="1" applyBorder="1" applyAlignment="1">
      <alignment/>
    </xf>
    <xf numFmtId="0" fontId="83" fillId="0" borderId="18" xfId="0" applyFont="1" applyFill="1" applyBorder="1" applyAlignment="1">
      <alignment/>
    </xf>
    <xf numFmtId="0" fontId="21" fillId="0" borderId="0" xfId="0" applyFont="1" applyFill="1" applyAlignment="1">
      <alignment/>
    </xf>
    <xf numFmtId="0" fontId="0" fillId="0" borderId="0" xfId="0" applyFont="1" applyBorder="1" applyAlignment="1">
      <alignment/>
    </xf>
    <xf numFmtId="2" fontId="0" fillId="0" borderId="35" xfId="0" applyNumberFormat="1" applyFont="1" applyFill="1" applyBorder="1" applyAlignment="1">
      <alignment horizontal="right" wrapText="1" readingOrder="1"/>
    </xf>
    <xf numFmtId="0" fontId="0" fillId="0" borderId="0" xfId="0" applyFont="1" applyFill="1" applyAlignment="1">
      <alignment/>
    </xf>
    <xf numFmtId="2" fontId="37" fillId="0" borderId="25" xfId="0" applyNumberFormat="1" applyFont="1" applyFill="1" applyBorder="1" applyAlignment="1">
      <alignment horizontal="center" vertical="center" wrapText="1" readingOrder="1"/>
    </xf>
    <xf numFmtId="2" fontId="17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84" fillId="0" borderId="19" xfId="0" applyNumberFormat="1" applyFont="1" applyFill="1" applyBorder="1" applyAlignment="1">
      <alignment horizontal="right" wrapText="1" readingOrder="1"/>
    </xf>
    <xf numFmtId="3" fontId="84" fillId="0" borderId="18" xfId="0" applyNumberFormat="1" applyFont="1" applyFill="1" applyBorder="1" applyAlignment="1">
      <alignment horizontal="right" wrapText="1" readingOrder="1"/>
    </xf>
    <xf numFmtId="3" fontId="84" fillId="0" borderId="18" xfId="0" applyNumberFormat="1" applyFont="1" applyFill="1" applyBorder="1" applyAlignment="1">
      <alignment horizontal="right" wrapText="1" readingOrder="1"/>
    </xf>
    <xf numFmtId="3" fontId="84" fillId="0" borderId="37" xfId="0" applyNumberFormat="1" applyFont="1" applyFill="1" applyBorder="1" applyAlignment="1">
      <alignment horizontal="right" wrapText="1" readingOrder="1"/>
    </xf>
    <xf numFmtId="3" fontId="84" fillId="0" borderId="30" xfId="0" applyNumberFormat="1" applyFont="1" applyFill="1" applyBorder="1" applyAlignment="1">
      <alignment horizontal="right" wrapText="1" readingOrder="1"/>
    </xf>
    <xf numFmtId="3" fontId="84" fillId="0" borderId="15" xfId="0" applyNumberFormat="1" applyFont="1" applyFill="1" applyBorder="1" applyAlignment="1">
      <alignment/>
    </xf>
    <xf numFmtId="0" fontId="85" fillId="0" borderId="18" xfId="0" applyFont="1" applyFill="1" applyBorder="1" applyAlignment="1">
      <alignment/>
    </xf>
    <xf numFmtId="0" fontId="86" fillId="0" borderId="18" xfId="0" applyFont="1" applyFill="1" applyBorder="1" applyAlignment="1">
      <alignment/>
    </xf>
    <xf numFmtId="14" fontId="86" fillId="0" borderId="18" xfId="0" applyNumberFormat="1" applyFont="1" applyFill="1" applyBorder="1" applyAlignment="1">
      <alignment/>
    </xf>
    <xf numFmtId="14" fontId="85" fillId="0" borderId="18" xfId="0" applyNumberFormat="1" applyFont="1" applyFill="1" applyBorder="1" applyAlignment="1">
      <alignment/>
    </xf>
    <xf numFmtId="0" fontId="84" fillId="0" borderId="18" xfId="0" applyFont="1" applyFill="1" applyBorder="1" applyAlignment="1">
      <alignment/>
    </xf>
    <xf numFmtId="0" fontId="86" fillId="0" borderId="37" xfId="0" applyFont="1" applyFill="1" applyBorder="1" applyAlignment="1">
      <alignment/>
    </xf>
    <xf numFmtId="0" fontId="84" fillId="0" borderId="0" xfId="0" applyFont="1" applyFill="1" applyAlignment="1">
      <alignment/>
    </xf>
    <xf numFmtId="3" fontId="87" fillId="0" borderId="12" xfId="0" applyNumberFormat="1" applyFont="1" applyFill="1" applyBorder="1" applyAlignment="1">
      <alignment horizontal="center" vertical="center" wrapText="1" readingOrder="1"/>
    </xf>
    <xf numFmtId="0" fontId="6" fillId="0" borderId="25" xfId="0" applyFont="1" applyFill="1" applyBorder="1" applyAlignment="1">
      <alignment horizontal="center" wrapText="1" readingOrder="1"/>
    </xf>
    <xf numFmtId="4" fontId="88" fillId="0" borderId="13" xfId="0" applyNumberFormat="1" applyFont="1" applyFill="1" applyBorder="1" applyAlignment="1">
      <alignment horizontal="center" vertical="center" wrapText="1"/>
    </xf>
    <xf numFmtId="0" fontId="88" fillId="0" borderId="38" xfId="0" applyFont="1" applyFill="1" applyBorder="1" applyAlignment="1">
      <alignment horizontal="center" wrapText="1" readingOrder="1"/>
    </xf>
    <xf numFmtId="3" fontId="84" fillId="0" borderId="23" xfId="0" applyNumberFormat="1" applyFont="1" applyFill="1" applyBorder="1" applyAlignment="1">
      <alignment/>
    </xf>
    <xf numFmtId="0" fontId="89" fillId="0" borderId="13" xfId="0" applyFont="1" applyFill="1" applyBorder="1" applyAlignment="1">
      <alignment horizontal="center" vertical="center"/>
    </xf>
    <xf numFmtId="0" fontId="89" fillId="0" borderId="38" xfId="0" applyFont="1" applyFill="1" applyBorder="1" applyAlignment="1">
      <alignment horizontal="center"/>
    </xf>
    <xf numFmtId="3" fontId="90" fillId="0" borderId="12" xfId="0" applyNumberFormat="1" applyFont="1" applyFill="1" applyBorder="1" applyAlignment="1">
      <alignment/>
    </xf>
    <xf numFmtId="4" fontId="29" fillId="0" borderId="15" xfId="0" applyNumberFormat="1" applyFont="1" applyBorder="1" applyAlignment="1">
      <alignment/>
    </xf>
    <xf numFmtId="0" fontId="86" fillId="0" borderId="18" xfId="0" applyFont="1" applyFill="1" applyBorder="1" applyAlignment="1">
      <alignment/>
    </xf>
    <xf numFmtId="0" fontId="84" fillId="0" borderId="18" xfId="0" applyFont="1" applyFill="1" applyBorder="1" applyAlignment="1">
      <alignment/>
    </xf>
    <xf numFmtId="0" fontId="86" fillId="0" borderId="0" xfId="0" applyFont="1" applyFill="1" applyAlignment="1">
      <alignment/>
    </xf>
    <xf numFmtId="4" fontId="29" fillId="0" borderId="15" xfId="0" applyNumberFormat="1" applyFont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14" fontId="35" fillId="0" borderId="0" xfId="0" applyNumberFormat="1" applyFont="1" applyFill="1" applyAlignment="1">
      <alignment horizontal="left"/>
    </xf>
    <xf numFmtId="0" fontId="86" fillId="0" borderId="15" xfId="0" applyFont="1" applyFill="1" applyBorder="1" applyAlignment="1">
      <alignment/>
    </xf>
    <xf numFmtId="14" fontId="18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 vertical="center"/>
    </xf>
    <xf numFmtId="3" fontId="84" fillId="0" borderId="0" xfId="0" applyNumberFormat="1" applyFont="1" applyFill="1" applyBorder="1" applyAlignment="1">
      <alignment/>
    </xf>
    <xf numFmtId="0" fontId="86" fillId="0" borderId="0" xfId="0" applyFont="1" applyFill="1" applyBorder="1" applyAlignment="1">
      <alignment/>
    </xf>
    <xf numFmtId="0" fontId="10" fillId="0" borderId="25" xfId="0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4" fontId="8" fillId="0" borderId="25" xfId="0" applyNumberFormat="1" applyFont="1" applyFill="1" applyBorder="1" applyAlignment="1">
      <alignment horizontal="center" vertical="center"/>
    </xf>
    <xf numFmtId="4" fontId="8" fillId="0" borderId="36" xfId="0" applyNumberFormat="1" applyFont="1" applyFill="1" applyBorder="1" applyAlignment="1">
      <alignment horizontal="center" vertical="center"/>
    </xf>
    <xf numFmtId="4" fontId="8" fillId="0" borderId="25" xfId="0" applyNumberFormat="1" applyFont="1" applyFill="1" applyBorder="1" applyAlignment="1">
      <alignment horizontal="center" wrapText="1"/>
    </xf>
    <xf numFmtId="4" fontId="8" fillId="0" borderId="39" xfId="0" applyNumberFormat="1" applyFont="1" applyFill="1" applyBorder="1" applyAlignment="1">
      <alignment horizontal="center" wrapText="1"/>
    </xf>
    <xf numFmtId="4" fontId="38" fillId="0" borderId="40" xfId="0" applyNumberFormat="1" applyFont="1" applyFill="1" applyBorder="1" applyAlignment="1">
      <alignment horizontal="center"/>
    </xf>
    <xf numFmtId="4" fontId="38" fillId="0" borderId="26" xfId="0" applyNumberFormat="1" applyFont="1" applyFill="1" applyBorder="1" applyAlignment="1">
      <alignment horizontal="center"/>
    </xf>
    <xf numFmtId="4" fontId="38" fillId="0" borderId="40" xfId="0" applyNumberFormat="1" applyFont="1" applyFill="1" applyBorder="1" applyAlignment="1">
      <alignment horizontal="center" wrapText="1"/>
    </xf>
    <xf numFmtId="4" fontId="38" fillId="0" borderId="41" xfId="0" applyNumberFormat="1" applyFont="1" applyFill="1" applyBorder="1" applyAlignment="1">
      <alignment horizontal="center" wrapText="1"/>
    </xf>
    <xf numFmtId="0" fontId="0" fillId="0" borderId="39" xfId="0" applyFont="1" applyBorder="1" applyAlignment="1">
      <alignment/>
    </xf>
    <xf numFmtId="0" fontId="0" fillId="0" borderId="36" xfId="0" applyFont="1" applyBorder="1" applyAlignment="1">
      <alignment/>
    </xf>
    <xf numFmtId="0" fontId="15" fillId="0" borderId="40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1" customWidth="1"/>
    <col min="2" max="2" width="35.75390625" style="1" customWidth="1"/>
    <col min="3" max="5" width="12.75390625" style="28" bestFit="1" customWidth="1"/>
    <col min="6" max="6" width="10.875" style="27" customWidth="1"/>
    <col min="7" max="7" width="12.00390625" style="1" hidden="1" customWidth="1"/>
    <col min="8" max="8" width="12.125" style="1" bestFit="1" customWidth="1"/>
    <col min="9" max="9" width="23.00390625" style="1" bestFit="1" customWidth="1"/>
    <col min="10" max="16384" width="9.125" style="1" customWidth="1"/>
  </cols>
  <sheetData>
    <row r="1" spans="1:9" ht="27.75" customHeight="1" thickBot="1">
      <c r="A1" s="23"/>
      <c r="B1" s="224" t="s">
        <v>152</v>
      </c>
      <c r="C1" s="225"/>
      <c r="D1" s="225"/>
      <c r="E1" s="225"/>
      <c r="F1" s="225"/>
      <c r="G1" s="82"/>
      <c r="H1" s="180"/>
      <c r="I1" s="19"/>
    </row>
    <row r="2" spans="1:9" ht="0.75" customHeight="1" thickBot="1">
      <c r="A2" s="24"/>
      <c r="B2" s="4" t="s">
        <v>9</v>
      </c>
      <c r="C2" s="30"/>
      <c r="D2" s="30"/>
      <c r="E2" s="30"/>
      <c r="F2" s="31"/>
      <c r="G2" s="72"/>
      <c r="H2" s="4"/>
      <c r="I2" s="4"/>
    </row>
    <row r="3" spans="1:9" ht="24" customHeight="1" thickBot="1">
      <c r="A3" s="19"/>
      <c r="B3" s="25" t="s">
        <v>6</v>
      </c>
      <c r="C3" s="226" t="s">
        <v>147</v>
      </c>
      <c r="D3" s="227"/>
      <c r="E3" s="228" t="s">
        <v>148</v>
      </c>
      <c r="F3" s="229"/>
      <c r="G3" s="53"/>
      <c r="H3" s="209" t="s">
        <v>168</v>
      </c>
      <c r="I3" s="4"/>
    </row>
    <row r="4" spans="1:9" ht="15" customHeight="1" thickBot="1">
      <c r="A4" s="22" t="s">
        <v>10</v>
      </c>
      <c r="B4" s="23"/>
      <c r="C4" s="39" t="s">
        <v>15</v>
      </c>
      <c r="D4" s="50" t="s">
        <v>8</v>
      </c>
      <c r="E4" s="52" t="s">
        <v>7</v>
      </c>
      <c r="F4" s="87" t="s">
        <v>0</v>
      </c>
      <c r="G4" s="53"/>
      <c r="H4" s="210">
        <v>2018</v>
      </c>
      <c r="I4" s="4"/>
    </row>
    <row r="5" spans="1:12" ht="16.5" customHeight="1">
      <c r="A5" s="36">
        <v>1111</v>
      </c>
      <c r="B5" s="79" t="s">
        <v>83</v>
      </c>
      <c r="C5" s="83">
        <v>3800000</v>
      </c>
      <c r="D5" s="88">
        <v>4718600</v>
      </c>
      <c r="E5" s="51">
        <v>4718594.99</v>
      </c>
      <c r="F5" s="54">
        <f aca="true" t="shared" si="0" ref="F5:F48">(E5/D5)*100</f>
        <v>99.99989382443945</v>
      </c>
      <c r="G5" s="53"/>
      <c r="H5" s="208">
        <v>4700000</v>
      </c>
      <c r="I5" s="181"/>
      <c r="J5" s="68"/>
      <c r="K5" s="38"/>
      <c r="L5" s="38"/>
    </row>
    <row r="6" spans="1:11" ht="16.5" customHeight="1">
      <c r="A6" s="37">
        <v>1112</v>
      </c>
      <c r="B6" s="79" t="s">
        <v>84</v>
      </c>
      <c r="C6" s="84">
        <v>100000</v>
      </c>
      <c r="D6" s="80">
        <v>128100</v>
      </c>
      <c r="E6" s="46">
        <v>128097.89</v>
      </c>
      <c r="F6" s="54">
        <f t="shared" si="0"/>
        <v>99.99835284933646</v>
      </c>
      <c r="G6" s="53"/>
      <c r="H6" s="196">
        <v>110000</v>
      </c>
      <c r="I6" s="181"/>
      <c r="J6" s="68"/>
      <c r="K6" s="38"/>
    </row>
    <row r="7" spans="1:11" ht="16.5" customHeight="1">
      <c r="A7" s="37">
        <v>1113</v>
      </c>
      <c r="B7" s="79" t="s">
        <v>85</v>
      </c>
      <c r="C7" s="84">
        <v>400000</v>
      </c>
      <c r="D7" s="80">
        <v>430300</v>
      </c>
      <c r="E7" s="46">
        <v>430293.41</v>
      </c>
      <c r="F7" s="54">
        <f t="shared" si="0"/>
        <v>99.99846851034162</v>
      </c>
      <c r="G7" s="4"/>
      <c r="H7" s="196">
        <v>430000</v>
      </c>
      <c r="I7" s="181"/>
      <c r="J7" s="68"/>
      <c r="K7" s="38"/>
    </row>
    <row r="8" spans="1:11" ht="16.5" customHeight="1">
      <c r="A8" s="37">
        <v>1121</v>
      </c>
      <c r="B8" s="79" t="s">
        <v>86</v>
      </c>
      <c r="C8" s="85">
        <v>4000000</v>
      </c>
      <c r="D8" s="80">
        <v>4584100</v>
      </c>
      <c r="E8" s="46">
        <v>4584012.19</v>
      </c>
      <c r="F8" s="54">
        <f t="shared" si="0"/>
        <v>99.99808446587117</v>
      </c>
      <c r="G8" s="4"/>
      <c r="H8" s="196">
        <v>4300000</v>
      </c>
      <c r="I8" s="182"/>
      <c r="J8" s="68"/>
      <c r="K8" s="38"/>
    </row>
    <row r="9" spans="1:11" ht="16.5" customHeight="1">
      <c r="A9" s="37">
        <v>1122</v>
      </c>
      <c r="B9" s="79" t="s">
        <v>87</v>
      </c>
      <c r="C9" s="84">
        <v>213800</v>
      </c>
      <c r="D9" s="80">
        <v>213800</v>
      </c>
      <c r="E9" s="46">
        <v>213750</v>
      </c>
      <c r="F9" s="54">
        <f t="shared" si="0"/>
        <v>99.97661365762394</v>
      </c>
      <c r="G9" s="55"/>
      <c r="H9" s="196">
        <v>233200</v>
      </c>
      <c r="I9" s="183"/>
      <c r="J9" s="68"/>
      <c r="K9" s="38"/>
    </row>
    <row r="10" spans="1:11" ht="16.5" customHeight="1">
      <c r="A10" s="37">
        <v>1211</v>
      </c>
      <c r="B10" s="79" t="s">
        <v>88</v>
      </c>
      <c r="C10" s="84">
        <v>8000000</v>
      </c>
      <c r="D10" s="80">
        <v>9284400</v>
      </c>
      <c r="E10" s="46">
        <v>9284329.96</v>
      </c>
      <c r="F10" s="54">
        <f t="shared" si="0"/>
        <v>99.99924561630263</v>
      </c>
      <c r="G10" s="55"/>
      <c r="H10" s="196">
        <v>10227500</v>
      </c>
      <c r="I10" s="182"/>
      <c r="J10" s="68"/>
      <c r="K10" s="38"/>
    </row>
    <row r="11" spans="1:11" ht="16.5" customHeight="1">
      <c r="A11" s="37">
        <v>1334</v>
      </c>
      <c r="B11" s="79" t="s">
        <v>89</v>
      </c>
      <c r="C11" s="84">
        <v>2500</v>
      </c>
      <c r="D11" s="80">
        <v>2500</v>
      </c>
      <c r="E11" s="46">
        <v>2298</v>
      </c>
      <c r="F11" s="54">
        <f t="shared" si="0"/>
        <v>91.92</v>
      </c>
      <c r="G11" s="55" t="s">
        <v>16</v>
      </c>
      <c r="H11" s="196">
        <v>2300</v>
      </c>
      <c r="I11" s="213" t="s">
        <v>16</v>
      </c>
      <c r="J11" s="68"/>
      <c r="K11" s="38"/>
    </row>
    <row r="12" spans="1:11" ht="16.5" customHeight="1">
      <c r="A12" s="37">
        <v>1339</v>
      </c>
      <c r="B12" s="79" t="s">
        <v>90</v>
      </c>
      <c r="C12" s="85">
        <v>5000</v>
      </c>
      <c r="D12" s="80">
        <v>12000</v>
      </c>
      <c r="E12" s="46">
        <v>11640</v>
      </c>
      <c r="F12" s="54">
        <f t="shared" si="0"/>
        <v>97</v>
      </c>
      <c r="G12" s="55" t="s">
        <v>33</v>
      </c>
      <c r="H12" s="196">
        <v>5000</v>
      </c>
      <c r="I12" s="213" t="s">
        <v>33</v>
      </c>
      <c r="J12" s="68"/>
      <c r="K12" s="38"/>
    </row>
    <row r="13" spans="1:11" ht="16.5" customHeight="1">
      <c r="A13" s="37">
        <v>1340</v>
      </c>
      <c r="B13" s="79" t="s">
        <v>91</v>
      </c>
      <c r="C13" s="85">
        <v>790000</v>
      </c>
      <c r="D13" s="80">
        <v>800000</v>
      </c>
      <c r="E13" s="46">
        <v>796463</v>
      </c>
      <c r="F13" s="54">
        <f t="shared" si="0"/>
        <v>99.557875</v>
      </c>
      <c r="G13" s="55"/>
      <c r="H13" s="196">
        <v>800000</v>
      </c>
      <c r="I13" s="213"/>
      <c r="J13" s="68"/>
      <c r="K13" s="38"/>
    </row>
    <row r="14" spans="1:11" ht="16.5" customHeight="1">
      <c r="A14" s="37">
        <v>1341</v>
      </c>
      <c r="B14" s="79" t="s">
        <v>92</v>
      </c>
      <c r="C14" s="85">
        <v>28000</v>
      </c>
      <c r="D14" s="80">
        <v>28000</v>
      </c>
      <c r="E14" s="46">
        <v>26567</v>
      </c>
      <c r="F14" s="54">
        <f t="shared" si="0"/>
        <v>94.88214285714285</v>
      </c>
      <c r="G14" s="55"/>
      <c r="H14" s="196">
        <v>27000</v>
      </c>
      <c r="I14" s="213"/>
      <c r="J14" s="68"/>
      <c r="K14" s="38"/>
    </row>
    <row r="15" spans="1:11" ht="16.5" customHeight="1">
      <c r="A15" s="37">
        <v>1343</v>
      </c>
      <c r="B15" s="79" t="s">
        <v>93</v>
      </c>
      <c r="C15" s="85">
        <v>5000</v>
      </c>
      <c r="D15" s="80">
        <v>5000</v>
      </c>
      <c r="E15" s="46">
        <v>4000</v>
      </c>
      <c r="F15" s="54">
        <f t="shared" si="0"/>
        <v>80</v>
      </c>
      <c r="G15" s="55"/>
      <c r="H15" s="196">
        <v>4000</v>
      </c>
      <c r="I15" s="213"/>
      <c r="J15" s="69"/>
      <c r="K15" s="38"/>
    </row>
    <row r="16" spans="1:11" ht="16.5" customHeight="1">
      <c r="A16" s="37">
        <v>1344</v>
      </c>
      <c r="B16" s="79" t="s">
        <v>140</v>
      </c>
      <c r="C16" s="80"/>
      <c r="D16" s="80">
        <v>900</v>
      </c>
      <c r="E16" s="46">
        <v>900</v>
      </c>
      <c r="F16" s="54">
        <f t="shared" si="0"/>
        <v>100</v>
      </c>
      <c r="G16" s="55"/>
      <c r="H16" s="196">
        <v>800</v>
      </c>
      <c r="I16" s="213"/>
      <c r="J16" s="69"/>
      <c r="K16" s="38"/>
    </row>
    <row r="17" spans="1:11" ht="16.5" customHeight="1">
      <c r="A17" s="37">
        <v>1356</v>
      </c>
      <c r="B17" s="79" t="s">
        <v>133</v>
      </c>
      <c r="C17" s="80"/>
      <c r="D17" s="80">
        <v>131000</v>
      </c>
      <c r="E17" s="46">
        <v>130733.07</v>
      </c>
      <c r="F17" s="54">
        <f t="shared" si="0"/>
        <v>99.79623664122138</v>
      </c>
      <c r="G17" s="55"/>
      <c r="H17" s="196">
        <v>131000</v>
      </c>
      <c r="I17" s="213" t="s">
        <v>18</v>
      </c>
      <c r="J17" s="69"/>
      <c r="K17" s="38"/>
    </row>
    <row r="18" spans="1:11" ht="16.5" customHeight="1">
      <c r="A18" s="37">
        <v>1361</v>
      </c>
      <c r="B18" s="79" t="s">
        <v>94</v>
      </c>
      <c r="C18" s="80">
        <v>50000</v>
      </c>
      <c r="D18" s="80">
        <v>54000</v>
      </c>
      <c r="E18" s="46">
        <v>53730</v>
      </c>
      <c r="F18" s="54">
        <f t="shared" si="0"/>
        <v>99.5</v>
      </c>
      <c r="G18" s="56"/>
      <c r="H18" s="196">
        <v>53000</v>
      </c>
      <c r="I18" s="213" t="s">
        <v>76</v>
      </c>
      <c r="J18" s="38"/>
      <c r="K18" s="38"/>
    </row>
    <row r="19" spans="1:11" ht="16.5" customHeight="1">
      <c r="A19" s="37">
        <v>1381</v>
      </c>
      <c r="B19" s="79" t="s">
        <v>134</v>
      </c>
      <c r="C19" s="80"/>
      <c r="D19" s="80">
        <v>151700</v>
      </c>
      <c r="E19" s="46">
        <v>151660.8</v>
      </c>
      <c r="F19" s="54">
        <f t="shared" si="0"/>
        <v>99.97415952537902</v>
      </c>
      <c r="G19" s="57"/>
      <c r="H19" s="196">
        <v>150000</v>
      </c>
      <c r="I19" s="213"/>
      <c r="J19" s="38"/>
      <c r="K19" s="38"/>
    </row>
    <row r="20" spans="1:11" ht="16.5" customHeight="1">
      <c r="A20" s="37">
        <v>1382</v>
      </c>
      <c r="B20" s="79" t="s">
        <v>118</v>
      </c>
      <c r="C20" s="80">
        <v>80000</v>
      </c>
      <c r="D20" s="80">
        <v>40000</v>
      </c>
      <c r="E20" s="46">
        <v>28227.58</v>
      </c>
      <c r="F20" s="54">
        <f t="shared" si="0"/>
        <v>70.56895</v>
      </c>
      <c r="G20" s="57"/>
      <c r="H20" s="196">
        <v>0</v>
      </c>
      <c r="I20" s="213"/>
      <c r="J20" s="38"/>
      <c r="K20" s="38"/>
    </row>
    <row r="21" spans="1:11" ht="16.5" customHeight="1">
      <c r="A21" s="37">
        <v>1383</v>
      </c>
      <c r="B21" s="79" t="s">
        <v>119</v>
      </c>
      <c r="C21" s="85">
        <v>110000</v>
      </c>
      <c r="D21" s="80">
        <v>30000</v>
      </c>
      <c r="E21" s="46">
        <v>20343.72</v>
      </c>
      <c r="F21" s="54">
        <f t="shared" si="0"/>
        <v>67.81240000000001</v>
      </c>
      <c r="G21" s="57"/>
      <c r="H21" s="196">
        <v>0</v>
      </c>
      <c r="I21" s="213"/>
      <c r="J21" s="68"/>
      <c r="K21" s="38"/>
    </row>
    <row r="22" spans="1:11" ht="16.5" customHeight="1">
      <c r="A22" s="37">
        <v>1511</v>
      </c>
      <c r="B22" s="79" t="s">
        <v>95</v>
      </c>
      <c r="C22" s="85">
        <v>1100000</v>
      </c>
      <c r="D22" s="80">
        <v>1501000</v>
      </c>
      <c r="E22" s="46">
        <v>1500959.74</v>
      </c>
      <c r="F22" s="54">
        <f t="shared" si="0"/>
        <v>99.99731778814123</v>
      </c>
      <c r="G22" s="55"/>
      <c r="H22" s="196">
        <v>1501000</v>
      </c>
      <c r="I22" s="213"/>
      <c r="J22" s="38"/>
      <c r="K22" s="38"/>
    </row>
    <row r="23" spans="1:11" ht="16.5" customHeight="1">
      <c r="A23" s="37">
        <v>4111</v>
      </c>
      <c r="B23" s="79" t="s">
        <v>171</v>
      </c>
      <c r="C23" s="86"/>
      <c r="D23" s="80">
        <v>24100</v>
      </c>
      <c r="E23" s="46">
        <v>24091</v>
      </c>
      <c r="F23" s="54">
        <f t="shared" si="0"/>
        <v>99.96265560165976</v>
      </c>
      <c r="G23" s="55"/>
      <c r="H23" s="196">
        <v>26300</v>
      </c>
      <c r="I23" s="213" t="s">
        <v>149</v>
      </c>
      <c r="J23" s="38"/>
      <c r="K23" s="38"/>
    </row>
    <row r="24" spans="1:11" ht="16.5" customHeight="1">
      <c r="A24" s="37">
        <v>4112</v>
      </c>
      <c r="B24" s="79" t="s">
        <v>96</v>
      </c>
      <c r="C24" s="86">
        <v>704100</v>
      </c>
      <c r="D24" s="80">
        <v>704100</v>
      </c>
      <c r="E24" s="46">
        <v>704100</v>
      </c>
      <c r="F24" s="54">
        <f t="shared" si="0"/>
        <v>100</v>
      </c>
      <c r="G24" s="53" t="s">
        <v>21</v>
      </c>
      <c r="H24" s="196">
        <v>749700</v>
      </c>
      <c r="I24" s="213" t="s">
        <v>111</v>
      </c>
      <c r="J24" s="38"/>
      <c r="K24" s="38"/>
    </row>
    <row r="25" spans="1:11" ht="16.5" customHeight="1">
      <c r="A25" s="37">
        <v>4116</v>
      </c>
      <c r="B25" s="79" t="s">
        <v>173</v>
      </c>
      <c r="C25" s="86">
        <v>448000</v>
      </c>
      <c r="D25" s="80">
        <v>1085300</v>
      </c>
      <c r="E25" s="46">
        <v>1085070.4</v>
      </c>
      <c r="F25" s="54">
        <f t="shared" si="0"/>
        <v>99.97884455910807</v>
      </c>
      <c r="G25" s="53" t="s">
        <v>36</v>
      </c>
      <c r="H25" s="196">
        <v>625000</v>
      </c>
      <c r="I25" s="213" t="s">
        <v>174</v>
      </c>
      <c r="J25" s="38"/>
      <c r="K25" s="38"/>
    </row>
    <row r="26" spans="1:11" ht="16.5" customHeight="1">
      <c r="A26" s="37">
        <v>4121</v>
      </c>
      <c r="B26" s="79" t="s">
        <v>135</v>
      </c>
      <c r="C26" s="86"/>
      <c r="D26" s="80">
        <v>324000</v>
      </c>
      <c r="E26" s="46">
        <v>324000</v>
      </c>
      <c r="F26" s="54">
        <f t="shared" si="0"/>
        <v>100</v>
      </c>
      <c r="G26" s="4"/>
      <c r="H26" s="196">
        <v>306000</v>
      </c>
      <c r="I26" s="213" t="s">
        <v>136</v>
      </c>
      <c r="J26" s="38"/>
      <c r="K26" s="38"/>
    </row>
    <row r="27" spans="1:11" ht="16.5" customHeight="1">
      <c r="A27" s="37">
        <v>4122</v>
      </c>
      <c r="B27" s="79" t="s">
        <v>141</v>
      </c>
      <c r="C27" s="86"/>
      <c r="D27" s="80">
        <v>75000</v>
      </c>
      <c r="E27" s="46">
        <v>75000</v>
      </c>
      <c r="F27" s="54">
        <f t="shared" si="0"/>
        <v>100</v>
      </c>
      <c r="G27" s="4"/>
      <c r="H27" s="196">
        <v>0</v>
      </c>
      <c r="I27" s="213"/>
      <c r="J27" s="38"/>
      <c r="K27" s="38"/>
    </row>
    <row r="28" spans="1:11" ht="16.5" customHeight="1">
      <c r="A28" s="37">
        <v>4216</v>
      </c>
      <c r="B28" s="79" t="s">
        <v>120</v>
      </c>
      <c r="C28" s="86">
        <v>450000</v>
      </c>
      <c r="D28" s="80">
        <v>450000</v>
      </c>
      <c r="E28" s="46">
        <v>450000</v>
      </c>
      <c r="F28" s="54">
        <f t="shared" si="0"/>
        <v>100</v>
      </c>
      <c r="G28" s="4"/>
      <c r="H28" s="196">
        <v>299000</v>
      </c>
      <c r="I28" s="213" t="s">
        <v>150</v>
      </c>
      <c r="J28" s="38"/>
      <c r="K28" s="38"/>
    </row>
    <row r="29" spans="1:11" ht="16.5" customHeight="1">
      <c r="A29" s="37">
        <v>2119</v>
      </c>
      <c r="B29" s="79" t="s">
        <v>97</v>
      </c>
      <c r="C29" s="85">
        <v>122000</v>
      </c>
      <c r="D29" s="80"/>
      <c r="E29" s="46"/>
      <c r="F29" s="54"/>
      <c r="G29" s="4"/>
      <c r="H29" s="196">
        <v>0</v>
      </c>
      <c r="I29" s="213"/>
      <c r="J29" s="38"/>
      <c r="K29" s="38"/>
    </row>
    <row r="30" spans="1:11" ht="16.5" customHeight="1">
      <c r="A30" s="37">
        <v>2310</v>
      </c>
      <c r="B30" s="79" t="s">
        <v>98</v>
      </c>
      <c r="C30" s="85">
        <v>8000</v>
      </c>
      <c r="D30" s="80">
        <v>8000</v>
      </c>
      <c r="E30" s="46">
        <v>4838</v>
      </c>
      <c r="F30" s="54">
        <f t="shared" si="0"/>
        <v>60.475</v>
      </c>
      <c r="G30" s="58" t="s">
        <v>22</v>
      </c>
      <c r="H30" s="196">
        <v>6000</v>
      </c>
      <c r="I30" s="213" t="s">
        <v>22</v>
      </c>
      <c r="J30" s="38"/>
      <c r="K30" s="38"/>
    </row>
    <row r="31" spans="1:11" ht="16.5" customHeight="1">
      <c r="A31" s="37">
        <v>2341</v>
      </c>
      <c r="B31" s="79" t="s">
        <v>165</v>
      </c>
      <c r="C31" s="86">
        <v>18500</v>
      </c>
      <c r="D31" s="80">
        <v>18500</v>
      </c>
      <c r="E31" s="46">
        <v>18422</v>
      </c>
      <c r="F31" s="54">
        <f t="shared" si="0"/>
        <v>99.57837837837837</v>
      </c>
      <c r="G31" s="58" t="s">
        <v>34</v>
      </c>
      <c r="H31" s="196">
        <v>0</v>
      </c>
      <c r="I31" s="213" t="s">
        <v>34</v>
      </c>
      <c r="J31" s="184"/>
      <c r="K31" s="38"/>
    </row>
    <row r="32" spans="1:11" ht="16.5" customHeight="1">
      <c r="A32" s="37">
        <v>3111</v>
      </c>
      <c r="B32" s="79" t="s">
        <v>99</v>
      </c>
      <c r="C32" s="85">
        <v>350000</v>
      </c>
      <c r="D32" s="35">
        <v>395000</v>
      </c>
      <c r="E32" s="35">
        <v>393916</v>
      </c>
      <c r="F32" s="54">
        <f t="shared" si="0"/>
        <v>99.72556962025317</v>
      </c>
      <c r="G32" s="53" t="s">
        <v>23</v>
      </c>
      <c r="H32" s="196">
        <v>393000</v>
      </c>
      <c r="I32" s="213" t="s">
        <v>161</v>
      </c>
      <c r="J32" s="184"/>
      <c r="K32" s="38"/>
    </row>
    <row r="33" spans="1:11" ht="16.5" customHeight="1">
      <c r="A33" s="37">
        <v>3113</v>
      </c>
      <c r="B33" s="79" t="s">
        <v>170</v>
      </c>
      <c r="C33" s="85"/>
      <c r="D33" s="35"/>
      <c r="F33" s="54"/>
      <c r="G33" s="53"/>
      <c r="H33" s="196">
        <v>200000</v>
      </c>
      <c r="I33" s="213" t="s">
        <v>169</v>
      </c>
      <c r="J33" s="184"/>
      <c r="K33" s="38"/>
    </row>
    <row r="34" spans="1:11" ht="16.5" customHeight="1">
      <c r="A34" s="37">
        <v>3119</v>
      </c>
      <c r="B34" s="79" t="s">
        <v>121</v>
      </c>
      <c r="C34" s="85">
        <v>200000</v>
      </c>
      <c r="D34" s="35">
        <v>200000</v>
      </c>
      <c r="E34" s="46">
        <v>200000</v>
      </c>
      <c r="F34" s="54">
        <f t="shared" si="0"/>
        <v>100</v>
      </c>
      <c r="G34" s="53"/>
      <c r="H34" s="196">
        <v>0</v>
      </c>
      <c r="I34" s="213"/>
      <c r="J34" s="38"/>
      <c r="K34" s="38"/>
    </row>
    <row r="35" spans="1:11" ht="16.5" customHeight="1">
      <c r="A35" s="37">
        <v>3311</v>
      </c>
      <c r="B35" s="79" t="s">
        <v>115</v>
      </c>
      <c r="C35" s="85">
        <v>110000</v>
      </c>
      <c r="D35" s="35">
        <v>160000</v>
      </c>
      <c r="E35" s="46">
        <v>131630</v>
      </c>
      <c r="F35" s="54">
        <f t="shared" si="0"/>
        <v>82.26875</v>
      </c>
      <c r="G35" s="53"/>
      <c r="H35" s="196">
        <v>130000</v>
      </c>
      <c r="I35" s="213" t="s">
        <v>132</v>
      </c>
      <c r="J35" s="38"/>
      <c r="K35" s="38"/>
    </row>
    <row r="36" spans="1:11" ht="16.5" customHeight="1">
      <c r="A36" s="37">
        <v>3313</v>
      </c>
      <c r="B36" s="79" t="s">
        <v>100</v>
      </c>
      <c r="C36" s="85">
        <v>100000</v>
      </c>
      <c r="D36" s="35">
        <v>105000</v>
      </c>
      <c r="E36" s="28">
        <v>104266</v>
      </c>
      <c r="F36" s="54">
        <f t="shared" si="0"/>
        <v>99.30095238095238</v>
      </c>
      <c r="G36" s="53"/>
      <c r="H36" s="196">
        <v>100000</v>
      </c>
      <c r="I36" s="213"/>
      <c r="J36" s="38"/>
      <c r="K36" s="38"/>
    </row>
    <row r="37" spans="1:11" ht="16.5" customHeight="1">
      <c r="A37" s="37">
        <v>3314</v>
      </c>
      <c r="B37" s="79" t="s">
        <v>1</v>
      </c>
      <c r="C37" s="85">
        <v>1400</v>
      </c>
      <c r="D37" s="80">
        <v>1400</v>
      </c>
      <c r="E37" s="46">
        <v>1290</v>
      </c>
      <c r="F37" s="54">
        <f t="shared" si="0"/>
        <v>92.14285714285714</v>
      </c>
      <c r="G37" s="53"/>
      <c r="H37" s="196">
        <v>1700</v>
      </c>
      <c r="I37" s="214"/>
      <c r="J37" s="38"/>
      <c r="K37" s="38"/>
    </row>
    <row r="38" spans="1:11" ht="16.5" customHeight="1">
      <c r="A38" s="37">
        <v>3341</v>
      </c>
      <c r="B38" s="79" t="s">
        <v>2</v>
      </c>
      <c r="C38" s="85">
        <v>12000</v>
      </c>
      <c r="D38" s="80">
        <v>12000</v>
      </c>
      <c r="E38" s="46">
        <v>11190</v>
      </c>
      <c r="F38" s="54">
        <f t="shared" si="0"/>
        <v>93.25</v>
      </c>
      <c r="G38" s="53" t="s">
        <v>24</v>
      </c>
      <c r="H38" s="196">
        <v>11000</v>
      </c>
      <c r="I38" s="213" t="s">
        <v>24</v>
      </c>
      <c r="J38" s="38"/>
      <c r="K38" s="38"/>
    </row>
    <row r="39" spans="1:11" ht="16.5" customHeight="1">
      <c r="A39" s="37">
        <v>3392</v>
      </c>
      <c r="B39" s="79" t="s">
        <v>101</v>
      </c>
      <c r="C39" s="85">
        <v>190000</v>
      </c>
      <c r="D39" s="80">
        <v>190000</v>
      </c>
      <c r="E39" s="46">
        <v>148555</v>
      </c>
      <c r="F39" s="54">
        <f t="shared" si="0"/>
        <v>78.18684210526315</v>
      </c>
      <c r="G39" s="53" t="s">
        <v>26</v>
      </c>
      <c r="H39" s="196">
        <v>100000</v>
      </c>
      <c r="I39" s="213" t="s">
        <v>188</v>
      </c>
      <c r="J39" s="38"/>
      <c r="K39" s="38"/>
    </row>
    <row r="40" spans="1:11" ht="16.5" customHeight="1">
      <c r="A40" s="37">
        <v>3511</v>
      </c>
      <c r="B40" s="79" t="s">
        <v>49</v>
      </c>
      <c r="C40" s="85">
        <v>138000</v>
      </c>
      <c r="D40" s="80">
        <v>138000</v>
      </c>
      <c r="E40" s="46">
        <v>136314</v>
      </c>
      <c r="F40" s="54">
        <f t="shared" si="0"/>
        <v>98.77826086956522</v>
      </c>
      <c r="G40" s="53" t="s">
        <v>27</v>
      </c>
      <c r="H40" s="196">
        <v>138000</v>
      </c>
      <c r="I40" s="213" t="s">
        <v>27</v>
      </c>
      <c r="J40" s="38"/>
      <c r="K40" s="38"/>
    </row>
    <row r="41" spans="1:11" ht="16.5" customHeight="1">
      <c r="A41" s="37">
        <v>3612</v>
      </c>
      <c r="B41" s="79" t="s">
        <v>50</v>
      </c>
      <c r="C41" s="85">
        <v>290000</v>
      </c>
      <c r="D41" s="80">
        <v>300100</v>
      </c>
      <c r="E41" s="46">
        <v>299874</v>
      </c>
      <c r="F41" s="54">
        <f t="shared" si="0"/>
        <v>99.9246917694102</v>
      </c>
      <c r="G41" s="53" t="s">
        <v>28</v>
      </c>
      <c r="H41" s="196">
        <v>300000</v>
      </c>
      <c r="I41" s="213" t="s">
        <v>28</v>
      </c>
      <c r="J41" s="38"/>
      <c r="K41" s="38"/>
    </row>
    <row r="42" spans="1:11" ht="16.5" customHeight="1">
      <c r="A42" s="37">
        <v>3613</v>
      </c>
      <c r="B42" s="79" t="s">
        <v>102</v>
      </c>
      <c r="C42" s="85">
        <v>200000</v>
      </c>
      <c r="D42" s="80">
        <v>215400</v>
      </c>
      <c r="E42" s="46">
        <v>214714</v>
      </c>
      <c r="F42" s="54">
        <f t="shared" si="0"/>
        <v>99.68152274837512</v>
      </c>
      <c r="G42" s="53" t="s">
        <v>29</v>
      </c>
      <c r="H42" s="196">
        <v>215000</v>
      </c>
      <c r="I42" s="213" t="s">
        <v>29</v>
      </c>
      <c r="J42" s="38"/>
      <c r="K42" s="38"/>
    </row>
    <row r="43" spans="1:11" ht="16.5" customHeight="1">
      <c r="A43" s="37">
        <v>3631</v>
      </c>
      <c r="B43" s="79" t="s">
        <v>5</v>
      </c>
      <c r="C43" s="85"/>
      <c r="D43" s="80"/>
      <c r="E43" s="46"/>
      <c r="F43" s="54"/>
      <c r="G43" s="53"/>
      <c r="H43" s="196">
        <v>26100</v>
      </c>
      <c r="I43" s="213" t="s">
        <v>181</v>
      </c>
      <c r="J43" s="38"/>
      <c r="K43" s="38"/>
    </row>
    <row r="44" spans="1:11" ht="16.5" customHeight="1">
      <c r="A44" s="37">
        <v>3632</v>
      </c>
      <c r="B44" s="79" t="s">
        <v>3</v>
      </c>
      <c r="C44" s="85">
        <v>100000</v>
      </c>
      <c r="D44" s="80">
        <v>102800</v>
      </c>
      <c r="E44" s="46">
        <v>102638</v>
      </c>
      <c r="F44" s="54">
        <f t="shared" si="0"/>
        <v>99.84241245136187</v>
      </c>
      <c r="G44" s="53"/>
      <c r="H44" s="196">
        <v>40000</v>
      </c>
      <c r="I44" s="213" t="s">
        <v>75</v>
      </c>
      <c r="J44" s="38"/>
      <c r="K44" s="38"/>
    </row>
    <row r="45" spans="1:11" ht="16.5" customHeight="1">
      <c r="A45" s="16">
        <v>3639</v>
      </c>
      <c r="B45" s="79" t="s">
        <v>103</v>
      </c>
      <c r="C45" s="85">
        <v>200000</v>
      </c>
      <c r="D45" s="80">
        <v>270000</v>
      </c>
      <c r="E45" s="46">
        <v>267333</v>
      </c>
      <c r="F45" s="54">
        <f t="shared" si="0"/>
        <v>99.01222222222222</v>
      </c>
      <c r="G45" s="53" t="s">
        <v>35</v>
      </c>
      <c r="H45" s="196">
        <v>280000</v>
      </c>
      <c r="I45" s="213" t="s">
        <v>112</v>
      </c>
      <c r="J45" s="38"/>
      <c r="K45" s="38"/>
    </row>
    <row r="46" spans="1:11" ht="16.5" customHeight="1">
      <c r="A46" s="16">
        <v>3723</v>
      </c>
      <c r="B46" s="79" t="s">
        <v>104</v>
      </c>
      <c r="C46" s="85">
        <v>160000</v>
      </c>
      <c r="D46" s="80">
        <v>272000</v>
      </c>
      <c r="E46" s="46">
        <v>271883.9</v>
      </c>
      <c r="F46" s="54">
        <f t="shared" si="0"/>
        <v>99.9573161764706</v>
      </c>
      <c r="G46" s="53" t="s">
        <v>37</v>
      </c>
      <c r="H46" s="196">
        <v>250000</v>
      </c>
      <c r="I46" s="213" t="s">
        <v>45</v>
      </c>
      <c r="J46" s="38"/>
      <c r="K46" s="38"/>
    </row>
    <row r="47" spans="1:11" ht="15.75" customHeight="1">
      <c r="A47" s="16">
        <v>6171</v>
      </c>
      <c r="B47" s="79" t="s">
        <v>105</v>
      </c>
      <c r="C47" s="85">
        <v>49000</v>
      </c>
      <c r="D47" s="80">
        <v>49000</v>
      </c>
      <c r="E47" s="46">
        <v>36044.16</v>
      </c>
      <c r="F47" s="54">
        <f t="shared" si="0"/>
        <v>73.55951020408163</v>
      </c>
      <c r="G47" s="76" t="s">
        <v>25</v>
      </c>
      <c r="H47" s="196">
        <v>35000</v>
      </c>
      <c r="I47" s="213" t="s">
        <v>162</v>
      </c>
      <c r="J47" s="38"/>
      <c r="K47" s="38"/>
    </row>
    <row r="48" spans="1:11" ht="14.25" customHeight="1">
      <c r="A48" s="37">
        <v>6310</v>
      </c>
      <c r="B48" s="79" t="s">
        <v>106</v>
      </c>
      <c r="C48" s="85">
        <v>500</v>
      </c>
      <c r="D48" s="80">
        <v>500</v>
      </c>
      <c r="E48" s="46">
        <v>499.46</v>
      </c>
      <c r="F48" s="54">
        <f t="shared" si="0"/>
        <v>99.892</v>
      </c>
      <c r="G48" s="53" t="s">
        <v>17</v>
      </c>
      <c r="H48" s="196">
        <v>600</v>
      </c>
      <c r="I48" s="213" t="s">
        <v>80</v>
      </c>
      <c r="J48" s="38"/>
      <c r="K48" s="38"/>
    </row>
    <row r="49" spans="1:11" ht="16.5" customHeight="1">
      <c r="A49" s="37">
        <v>6402</v>
      </c>
      <c r="B49" s="79" t="s">
        <v>197</v>
      </c>
      <c r="C49" s="80"/>
      <c r="D49" s="80"/>
      <c r="E49" s="46"/>
      <c r="F49" s="54"/>
      <c r="G49" s="55"/>
      <c r="H49" s="196">
        <v>600</v>
      </c>
      <c r="I49" s="213" t="s">
        <v>157</v>
      </c>
      <c r="J49" s="38"/>
      <c r="K49" s="38"/>
    </row>
    <row r="50" spans="1:11" ht="16.5" customHeight="1" thickBot="1">
      <c r="A50" s="53"/>
      <c r="B50" s="11"/>
      <c r="C50" s="221"/>
      <c r="D50" s="221"/>
      <c r="E50" s="30"/>
      <c r="F50" s="32"/>
      <c r="G50" s="57"/>
      <c r="H50" s="222"/>
      <c r="I50" s="223"/>
      <c r="J50" s="38"/>
      <c r="K50" s="38"/>
    </row>
    <row r="51" spans="1:11" ht="24.75" customHeight="1" thickBot="1">
      <c r="A51" s="76"/>
      <c r="B51" s="81" t="s">
        <v>38</v>
      </c>
      <c r="C51" s="71">
        <f>SUM(C5:C49)</f>
        <v>22535800</v>
      </c>
      <c r="D51" s="71">
        <f>SUM(D5:D49)</f>
        <v>27215600</v>
      </c>
      <c r="E51" s="71">
        <f>SUM(E5:E49)</f>
        <v>27092270.269999996</v>
      </c>
      <c r="F51" s="189">
        <f>(E51/D51)*100</f>
        <v>99.54684177457045</v>
      </c>
      <c r="G51" s="190"/>
      <c r="H51" s="211">
        <f>SUM(H5:H49)</f>
        <v>26907800</v>
      </c>
      <c r="I51" s="215"/>
      <c r="J51" s="38"/>
      <c r="K51" s="38"/>
    </row>
    <row r="52" spans="1:6" ht="12.75">
      <c r="A52" s="4"/>
      <c r="B52" s="4"/>
      <c r="C52" s="30"/>
      <c r="D52" s="30"/>
      <c r="E52" s="30"/>
      <c r="F52" s="32"/>
    </row>
    <row r="53" spans="1:6" ht="12.75">
      <c r="A53" s="4"/>
      <c r="B53" s="4" t="s">
        <v>196</v>
      </c>
      <c r="C53" s="30"/>
      <c r="D53" s="30"/>
      <c r="E53" s="30"/>
      <c r="F53" s="32"/>
    </row>
    <row r="54" spans="1:6" ht="12.75">
      <c r="A54" s="4"/>
      <c r="B54" s="4"/>
      <c r="C54" s="30"/>
      <c r="D54" s="30"/>
      <c r="E54" s="30"/>
      <c r="F54" s="32"/>
    </row>
    <row r="55" spans="1:6" ht="12.75">
      <c r="A55" s="4"/>
      <c r="B55" s="4" t="s">
        <v>194</v>
      </c>
      <c r="C55" s="220">
        <v>43172</v>
      </c>
      <c r="D55" s="30"/>
      <c r="E55" s="30"/>
      <c r="F55" s="32"/>
    </row>
    <row r="56" spans="1:6" ht="12.75">
      <c r="A56" s="4"/>
      <c r="B56" s="4" t="s">
        <v>195</v>
      </c>
      <c r="C56" s="220">
        <v>43172</v>
      </c>
      <c r="D56" s="30"/>
      <c r="E56" s="30"/>
      <c r="F56" s="32"/>
    </row>
    <row r="57" spans="2:6" ht="12.75">
      <c r="B57" s="4"/>
      <c r="C57" s="30"/>
      <c r="D57" s="30"/>
      <c r="E57" s="30"/>
      <c r="F57" s="32"/>
    </row>
    <row r="58" spans="2:6" ht="12.75">
      <c r="B58" s="4"/>
      <c r="C58" s="220"/>
      <c r="D58" s="30"/>
      <c r="E58" s="30"/>
      <c r="F58" s="32"/>
    </row>
    <row r="59" spans="2:6" ht="12.75">
      <c r="B59" s="4"/>
      <c r="C59" s="30"/>
      <c r="D59" s="30"/>
      <c r="E59" s="30"/>
      <c r="F59" s="32"/>
    </row>
    <row r="60" spans="2:6" ht="12.75">
      <c r="B60" s="4"/>
      <c r="C60" s="30"/>
      <c r="D60" s="30"/>
      <c r="E60" s="30"/>
      <c r="F60" s="32"/>
    </row>
    <row r="61" spans="2:6" ht="12.75">
      <c r="B61" s="4"/>
      <c r="C61" s="30"/>
      <c r="D61" s="30"/>
      <c r="E61" s="30"/>
      <c r="F61" s="32"/>
    </row>
    <row r="62" spans="2:6" ht="12.75">
      <c r="B62" s="4"/>
      <c r="C62" s="30"/>
      <c r="D62" s="30"/>
      <c r="E62" s="30"/>
      <c r="F62" s="32"/>
    </row>
    <row r="63" spans="2:6" ht="12.75">
      <c r="B63" s="4"/>
      <c r="C63" s="30"/>
      <c r="D63" s="30"/>
      <c r="E63" s="30"/>
      <c r="F63" s="32"/>
    </row>
    <row r="64" spans="2:6" ht="12.75">
      <c r="B64" s="4"/>
      <c r="C64" s="30"/>
      <c r="D64" s="30"/>
      <c r="E64" s="30"/>
      <c r="F64" s="32"/>
    </row>
    <row r="65" spans="2:6" ht="12.75">
      <c r="B65" s="4"/>
      <c r="C65" s="30"/>
      <c r="D65" s="30"/>
      <c r="E65" s="30"/>
      <c r="F65" s="32"/>
    </row>
    <row r="66" spans="2:6" ht="12.75">
      <c r="B66" s="4"/>
      <c r="C66" s="30"/>
      <c r="D66" s="30"/>
      <c r="E66" s="30"/>
      <c r="F66" s="32"/>
    </row>
    <row r="67" spans="2:6" ht="12.75">
      <c r="B67" s="4"/>
      <c r="C67" s="30"/>
      <c r="D67" s="30"/>
      <c r="E67" s="30"/>
      <c r="F67" s="32"/>
    </row>
    <row r="68" spans="2:6" ht="12.75">
      <c r="B68" s="4"/>
      <c r="C68" s="30"/>
      <c r="D68" s="30"/>
      <c r="E68" s="30"/>
      <c r="F68" s="32"/>
    </row>
    <row r="69" spans="2:6" ht="12.75">
      <c r="B69" s="4"/>
      <c r="C69" s="30"/>
      <c r="D69" s="30"/>
      <c r="E69" s="30"/>
      <c r="F69" s="32"/>
    </row>
    <row r="70" spans="2:6" ht="12.75">
      <c r="B70" s="4"/>
      <c r="C70" s="30"/>
      <c r="D70" s="30"/>
      <c r="E70" s="30"/>
      <c r="F70" s="32"/>
    </row>
    <row r="71" spans="2:6" ht="12.75">
      <c r="B71" s="4"/>
      <c r="C71" s="30"/>
      <c r="D71" s="30"/>
      <c r="E71" s="30"/>
      <c r="F71" s="32"/>
    </row>
    <row r="72" spans="2:6" ht="12.75">
      <c r="B72" s="4"/>
      <c r="C72" s="30"/>
      <c r="D72" s="30"/>
      <c r="E72" s="30"/>
      <c r="F72" s="32"/>
    </row>
    <row r="73" spans="2:6" ht="12.75">
      <c r="B73" s="4"/>
      <c r="C73" s="30"/>
      <c r="D73" s="30"/>
      <c r="E73" s="30"/>
      <c r="F73" s="32"/>
    </row>
    <row r="74" spans="2:6" ht="12.75">
      <c r="B74" s="4"/>
      <c r="C74" s="30"/>
      <c r="D74" s="30"/>
      <c r="E74" s="30"/>
      <c r="F74" s="32"/>
    </row>
    <row r="75" spans="2:6" ht="12.75">
      <c r="B75" s="4"/>
      <c r="C75" s="30"/>
      <c r="D75" s="30"/>
      <c r="E75" s="30"/>
      <c r="F75" s="32"/>
    </row>
    <row r="76" spans="2:6" ht="12.75">
      <c r="B76" s="4"/>
      <c r="C76" s="30"/>
      <c r="D76" s="30"/>
      <c r="E76" s="30"/>
      <c r="F76" s="32"/>
    </row>
    <row r="77" spans="2:6" ht="12.75">
      <c r="B77" s="4"/>
      <c r="C77" s="30"/>
      <c r="D77" s="30"/>
      <c r="E77" s="30"/>
      <c r="F77" s="32"/>
    </row>
    <row r="78" spans="2:6" ht="12.75">
      <c r="B78" s="4"/>
      <c r="C78" s="30"/>
      <c r="D78" s="30"/>
      <c r="E78" s="30"/>
      <c r="F78" s="32"/>
    </row>
    <row r="79" spans="2:6" ht="12.75">
      <c r="B79" s="4"/>
      <c r="C79" s="30"/>
      <c r="D79" s="30"/>
      <c r="E79" s="30"/>
      <c r="F79" s="32"/>
    </row>
    <row r="80" spans="2:6" ht="12.75">
      <c r="B80" s="4"/>
      <c r="C80" s="30"/>
      <c r="D80" s="30"/>
      <c r="E80" s="30"/>
      <c r="F80" s="32"/>
    </row>
    <row r="81" spans="2:6" ht="12.75">
      <c r="B81" s="4"/>
      <c r="C81" s="30"/>
      <c r="D81" s="30"/>
      <c r="E81" s="30"/>
      <c r="F81" s="32"/>
    </row>
    <row r="82" spans="2:6" ht="12.75">
      <c r="B82" s="4"/>
      <c r="C82" s="30"/>
      <c r="D82" s="30"/>
      <c r="E82" s="30"/>
      <c r="F82" s="32"/>
    </row>
    <row r="83" spans="2:6" ht="12.75">
      <c r="B83" s="4"/>
      <c r="C83" s="30"/>
      <c r="D83" s="30"/>
      <c r="E83" s="30"/>
      <c r="F83" s="32"/>
    </row>
    <row r="84" spans="2:6" ht="12.75">
      <c r="B84" s="4"/>
      <c r="C84" s="30"/>
      <c r="D84" s="30"/>
      <c r="E84" s="30"/>
      <c r="F84" s="32"/>
    </row>
    <row r="85" spans="2:6" ht="12.75">
      <c r="B85" s="4"/>
      <c r="C85" s="30"/>
      <c r="D85" s="30"/>
      <c r="E85" s="30"/>
      <c r="F85" s="32"/>
    </row>
    <row r="86" spans="2:6" ht="12.75">
      <c r="B86" s="4"/>
      <c r="C86" s="30"/>
      <c r="D86" s="30"/>
      <c r="E86" s="30"/>
      <c r="F86" s="32"/>
    </row>
    <row r="87" spans="2:6" ht="12.75">
      <c r="B87" s="4"/>
      <c r="C87" s="30"/>
      <c r="D87" s="30"/>
      <c r="E87" s="30"/>
      <c r="F87" s="32"/>
    </row>
    <row r="88" spans="2:6" ht="12.75">
      <c r="B88" s="4"/>
      <c r="C88" s="30"/>
      <c r="D88" s="30"/>
      <c r="E88" s="30"/>
      <c r="F88" s="32"/>
    </row>
    <row r="89" spans="2:6" ht="12.75">
      <c r="B89" s="4"/>
      <c r="C89" s="30"/>
      <c r="D89" s="30"/>
      <c r="E89" s="30"/>
      <c r="F89" s="32"/>
    </row>
    <row r="90" spans="2:6" ht="12.75">
      <c r="B90" s="4"/>
      <c r="C90" s="30"/>
      <c r="D90" s="30"/>
      <c r="E90" s="30"/>
      <c r="F90" s="32"/>
    </row>
    <row r="91" spans="2:6" ht="20.25">
      <c r="B91" s="10"/>
      <c r="C91" s="30"/>
      <c r="D91" s="30"/>
      <c r="E91" s="30"/>
      <c r="F91" s="32"/>
    </row>
    <row r="92" spans="2:6" ht="12.75">
      <c r="B92" s="5"/>
      <c r="C92" s="29"/>
      <c r="D92" s="29"/>
      <c r="E92" s="29"/>
      <c r="F92" s="33"/>
    </row>
    <row r="93" spans="2:6" ht="12.75">
      <c r="B93" s="5"/>
      <c r="C93" s="29"/>
      <c r="D93" s="29"/>
      <c r="E93" s="29"/>
      <c r="F93" s="34"/>
    </row>
    <row r="94" spans="2:6" ht="14.25">
      <c r="B94" s="4"/>
      <c r="C94" s="30"/>
      <c r="D94" s="30"/>
      <c r="E94" s="30"/>
      <c r="F94" s="26"/>
    </row>
    <row r="103" spans="2:5" ht="15">
      <c r="B103" s="2"/>
      <c r="E103" s="27"/>
    </row>
    <row r="149" spans="2:5" ht="29.25" customHeight="1">
      <c r="B149" s="15"/>
      <c r="C149" s="30"/>
      <c r="D149" s="30"/>
      <c r="E149" s="30"/>
    </row>
    <row r="150" spans="2:5" ht="12.75">
      <c r="B150" s="4"/>
      <c r="C150" s="30"/>
      <c r="D150" s="30"/>
      <c r="E150" s="30"/>
    </row>
    <row r="151" spans="2:5" ht="12.75">
      <c r="B151" s="4"/>
      <c r="C151" s="30"/>
      <c r="D151" s="30"/>
      <c r="E151" s="30"/>
    </row>
    <row r="152" spans="2:5" ht="12.75">
      <c r="B152" s="4"/>
      <c r="C152" s="30"/>
      <c r="D152" s="30"/>
      <c r="E152" s="30"/>
    </row>
    <row r="153" spans="2:5" ht="12.75">
      <c r="B153" s="4"/>
      <c r="C153" s="30"/>
      <c r="D153" s="30"/>
      <c r="E153" s="30"/>
    </row>
    <row r="154" spans="2:5" ht="12.75">
      <c r="B154" s="4"/>
      <c r="C154" s="30"/>
      <c r="D154" s="30"/>
      <c r="E154" s="30"/>
    </row>
    <row r="155" spans="2:5" ht="12.75">
      <c r="B155" s="4"/>
      <c r="C155" s="30"/>
      <c r="D155" s="30"/>
      <c r="E155" s="30"/>
    </row>
    <row r="156" spans="2:5" ht="12.75">
      <c r="B156" s="4"/>
      <c r="C156" s="30"/>
      <c r="D156" s="30"/>
      <c r="E156" s="30"/>
    </row>
    <row r="157" spans="2:5" ht="12.75">
      <c r="B157" s="4"/>
      <c r="C157" s="30"/>
      <c r="D157" s="30"/>
      <c r="E157" s="30"/>
    </row>
    <row r="158" spans="2:5" ht="12.75">
      <c r="B158" s="4"/>
      <c r="C158" s="30"/>
      <c r="D158" s="30"/>
      <c r="E158" s="30"/>
    </row>
    <row r="159" spans="2:5" ht="12.75">
      <c r="B159" s="4"/>
      <c r="C159" s="30"/>
      <c r="D159" s="30"/>
      <c r="E159" s="30"/>
    </row>
    <row r="160" spans="2:5" ht="12.75">
      <c r="B160" s="4"/>
      <c r="C160" s="30"/>
      <c r="D160" s="30"/>
      <c r="E160" s="30"/>
    </row>
    <row r="161" spans="2:5" ht="12.75">
      <c r="B161" s="4"/>
      <c r="C161" s="30"/>
      <c r="D161" s="30"/>
      <c r="E161" s="30"/>
    </row>
    <row r="162" spans="2:5" ht="12.75">
      <c r="B162" s="4"/>
      <c r="C162" s="30"/>
      <c r="D162" s="30"/>
      <c r="E162" s="30"/>
    </row>
    <row r="163" spans="2:5" ht="12.75">
      <c r="B163" s="4"/>
      <c r="C163" s="30"/>
      <c r="D163" s="30"/>
      <c r="E163" s="30"/>
    </row>
    <row r="164" spans="2:5" ht="12.75">
      <c r="B164" s="4"/>
      <c r="C164" s="30"/>
      <c r="D164" s="30"/>
      <c r="E164" s="30"/>
    </row>
    <row r="165" spans="2:5" ht="12.75">
      <c r="B165" s="4"/>
      <c r="C165" s="30"/>
      <c r="D165" s="30"/>
      <c r="E165" s="30"/>
    </row>
    <row r="166" spans="2:5" ht="12.75">
      <c r="B166" s="4"/>
      <c r="C166" s="30"/>
      <c r="D166" s="30"/>
      <c r="E166" s="30"/>
    </row>
    <row r="167" spans="2:5" ht="12.75">
      <c r="B167" s="4"/>
      <c r="C167" s="30"/>
      <c r="D167" s="30"/>
      <c r="E167" s="30"/>
    </row>
    <row r="168" spans="2:5" ht="12.75">
      <c r="B168" s="4"/>
      <c r="C168" s="30"/>
      <c r="D168" s="30"/>
      <c r="E168" s="30"/>
    </row>
    <row r="169" spans="2:5" ht="12.75">
      <c r="B169" s="4"/>
      <c r="C169" s="30"/>
      <c r="D169" s="30"/>
      <c r="E169" s="30"/>
    </row>
    <row r="170" spans="2:5" ht="12.75">
      <c r="B170" s="4"/>
      <c r="C170" s="30"/>
      <c r="D170" s="30"/>
      <c r="E170" s="30"/>
    </row>
    <row r="171" spans="2:5" ht="12.75">
      <c r="B171" s="4"/>
      <c r="C171" s="30"/>
      <c r="D171" s="30"/>
      <c r="E171" s="30"/>
    </row>
    <row r="172" spans="2:5" ht="12.75">
      <c r="B172" s="4"/>
      <c r="C172" s="30"/>
      <c r="D172" s="30"/>
      <c r="E172" s="30"/>
    </row>
    <row r="173" spans="2:5" ht="12.75">
      <c r="B173" s="4"/>
      <c r="C173" s="30"/>
      <c r="D173" s="30"/>
      <c r="E173" s="30"/>
    </row>
    <row r="174" spans="2:5" ht="12.75">
      <c r="B174" s="4"/>
      <c r="C174" s="30"/>
      <c r="D174" s="30"/>
      <c r="E174" s="30"/>
    </row>
    <row r="175" spans="2:5" ht="12.75">
      <c r="B175" s="4"/>
      <c r="C175" s="30"/>
      <c r="D175" s="30"/>
      <c r="E175" s="30"/>
    </row>
  </sheetData>
  <sheetProtection/>
  <mergeCells count="3">
    <mergeCell ref="B1:F1"/>
    <mergeCell ref="C3:D3"/>
    <mergeCell ref="E3:F3"/>
  </mergeCells>
  <printOptions horizontalCentered="1"/>
  <pageMargins left="0.2362204724409449" right="0.2362204724409449" top="0.1968503937007874" bottom="0.1968503937007874" header="0.5118110236220472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3"/>
  <sheetViews>
    <sheetView zoomScaleSheetLayoutView="115" zoomScalePageLayoutView="0" workbookViewId="0" topLeftCell="A1">
      <selection activeCell="B2" sqref="B2"/>
    </sheetView>
  </sheetViews>
  <sheetFormatPr defaultColWidth="9.00390625" defaultRowHeight="12.75"/>
  <cols>
    <col min="1" max="1" width="4.75390625" style="126" customWidth="1"/>
    <col min="2" max="2" width="33.00390625" style="126" customWidth="1"/>
    <col min="3" max="3" width="12.75390625" style="171" bestFit="1" customWidth="1"/>
    <col min="4" max="4" width="14.25390625" style="171" bestFit="1" customWidth="1"/>
    <col min="5" max="5" width="14.875" style="171" customWidth="1"/>
    <col min="6" max="6" width="6.625" style="126" customWidth="1"/>
    <col min="7" max="7" width="14.625" style="126" customWidth="1"/>
    <col min="8" max="8" width="27.75390625" style="126" bestFit="1" customWidth="1"/>
    <col min="9" max="9" width="0.12890625" style="126" hidden="1" customWidth="1"/>
    <col min="10" max="16384" width="9.125" style="126" customWidth="1"/>
  </cols>
  <sheetData>
    <row r="1" spans="1:7" ht="23.25" customHeight="1" thickBot="1">
      <c r="A1" s="125"/>
      <c r="B1" s="224" t="s">
        <v>151</v>
      </c>
      <c r="C1" s="234"/>
      <c r="D1" s="234"/>
      <c r="E1" s="234"/>
      <c r="F1" s="235"/>
      <c r="G1" s="185"/>
    </row>
    <row r="2" spans="1:8" ht="29.25" customHeight="1" thickBot="1">
      <c r="A2" s="125"/>
      <c r="B2" s="127" t="s">
        <v>4</v>
      </c>
      <c r="C2" s="230" t="s">
        <v>166</v>
      </c>
      <c r="D2" s="231"/>
      <c r="E2" s="232" t="s">
        <v>148</v>
      </c>
      <c r="F2" s="233"/>
      <c r="G2" s="206" t="s">
        <v>167</v>
      </c>
      <c r="H2" s="128"/>
    </row>
    <row r="3" spans="1:8" ht="16.5" customHeight="1" thickBot="1">
      <c r="A3" s="129" t="s">
        <v>10</v>
      </c>
      <c r="B3" s="130"/>
      <c r="C3" s="131" t="s">
        <v>15</v>
      </c>
      <c r="D3" s="132" t="s">
        <v>8</v>
      </c>
      <c r="E3" s="133" t="s">
        <v>7</v>
      </c>
      <c r="F3" s="205" t="s">
        <v>0</v>
      </c>
      <c r="G3" s="207">
        <v>2018</v>
      </c>
      <c r="H3" s="128"/>
    </row>
    <row r="4" spans="1:9" ht="16.5" customHeight="1">
      <c r="A4" s="134">
        <v>2212</v>
      </c>
      <c r="B4" s="135" t="s">
        <v>51</v>
      </c>
      <c r="C4" s="136">
        <v>800000</v>
      </c>
      <c r="D4" s="136">
        <v>478000</v>
      </c>
      <c r="E4" s="137">
        <v>123482</v>
      </c>
      <c r="F4" s="138">
        <f aca="true" t="shared" si="0" ref="F4:F50">(E4/D4)*100</f>
        <v>25.83305439330544</v>
      </c>
      <c r="G4" s="191">
        <v>4100000</v>
      </c>
      <c r="H4" s="197" t="s">
        <v>158</v>
      </c>
      <c r="I4" s="139"/>
    </row>
    <row r="5" spans="1:9" ht="16.5" customHeight="1">
      <c r="A5" s="134">
        <v>2219</v>
      </c>
      <c r="B5" s="135" t="s">
        <v>79</v>
      </c>
      <c r="C5" s="140">
        <v>800000</v>
      </c>
      <c r="D5" s="140">
        <v>1220000</v>
      </c>
      <c r="E5" s="141">
        <v>1219304.01</v>
      </c>
      <c r="F5" s="142">
        <f t="shared" si="0"/>
        <v>99.94295163934427</v>
      </c>
      <c r="G5" s="192">
        <v>4200000</v>
      </c>
      <c r="H5" s="198" t="s">
        <v>160</v>
      </c>
      <c r="I5" s="139"/>
    </row>
    <row r="6" spans="1:9" ht="16.5" customHeight="1">
      <c r="A6" s="143">
        <v>2292</v>
      </c>
      <c r="B6" s="135" t="s">
        <v>137</v>
      </c>
      <c r="C6" s="140">
        <v>76100</v>
      </c>
      <c r="D6" s="140">
        <v>76100</v>
      </c>
      <c r="E6" s="141">
        <v>76050</v>
      </c>
      <c r="F6" s="142">
        <f t="shared" si="0"/>
        <v>99.93429697766098</v>
      </c>
      <c r="G6" s="192">
        <v>77700</v>
      </c>
      <c r="H6" s="198" t="s">
        <v>47</v>
      </c>
      <c r="I6" s="139"/>
    </row>
    <row r="7" spans="1:9" ht="16.5" customHeight="1">
      <c r="A7" s="143">
        <v>2310</v>
      </c>
      <c r="B7" s="135" t="s">
        <v>52</v>
      </c>
      <c r="C7" s="140">
        <v>8000</v>
      </c>
      <c r="D7" s="140">
        <v>8000</v>
      </c>
      <c r="E7" s="141">
        <v>4818</v>
      </c>
      <c r="F7" s="142">
        <f t="shared" si="0"/>
        <v>60.224999999999994</v>
      </c>
      <c r="G7" s="192">
        <v>6000</v>
      </c>
      <c r="H7" s="198" t="s">
        <v>39</v>
      </c>
      <c r="I7" s="139"/>
    </row>
    <row r="8" spans="1:9" ht="16.5" customHeight="1">
      <c r="A8" s="143">
        <v>2321</v>
      </c>
      <c r="B8" s="135" t="s">
        <v>114</v>
      </c>
      <c r="C8" s="140">
        <v>5988000</v>
      </c>
      <c r="D8" s="140">
        <v>5988000</v>
      </c>
      <c r="E8" s="141">
        <v>5988000</v>
      </c>
      <c r="F8" s="142">
        <f t="shared" si="0"/>
        <v>100</v>
      </c>
      <c r="G8" s="192">
        <v>0</v>
      </c>
      <c r="H8" s="198" t="s">
        <v>153</v>
      </c>
      <c r="I8" s="139"/>
    </row>
    <row r="9" spans="1:9" ht="16.5" customHeight="1">
      <c r="A9" s="143">
        <v>2341</v>
      </c>
      <c r="B9" s="135" t="s">
        <v>53</v>
      </c>
      <c r="C9" s="140">
        <v>80000</v>
      </c>
      <c r="D9" s="140">
        <v>80000</v>
      </c>
      <c r="E9" s="141">
        <v>66707</v>
      </c>
      <c r="F9" s="142">
        <f t="shared" si="0"/>
        <v>83.38375</v>
      </c>
      <c r="G9" s="192">
        <v>25000</v>
      </c>
      <c r="H9" s="199" t="s">
        <v>163</v>
      </c>
      <c r="I9" s="139"/>
    </row>
    <row r="10" spans="1:9" ht="16.5" customHeight="1">
      <c r="A10" s="143">
        <v>3111</v>
      </c>
      <c r="B10" s="135" t="s">
        <v>54</v>
      </c>
      <c r="C10" s="140">
        <v>370000</v>
      </c>
      <c r="D10" s="140">
        <v>370000</v>
      </c>
      <c r="E10" s="141">
        <v>349437</v>
      </c>
      <c r="F10" s="142">
        <f t="shared" si="0"/>
        <v>94.44243243243243</v>
      </c>
      <c r="G10" s="192">
        <v>370000</v>
      </c>
      <c r="H10" s="199" t="s">
        <v>182</v>
      </c>
      <c r="I10" s="139"/>
    </row>
    <row r="11" spans="1:9" ht="16.5" customHeight="1">
      <c r="A11" s="143">
        <v>3113</v>
      </c>
      <c r="B11" s="144" t="s">
        <v>55</v>
      </c>
      <c r="C11" s="140">
        <v>10000</v>
      </c>
      <c r="D11" s="140">
        <v>473200</v>
      </c>
      <c r="E11" s="141">
        <v>463145.4</v>
      </c>
      <c r="F11" s="142">
        <f t="shared" si="0"/>
        <v>97.87519019442097</v>
      </c>
      <c r="G11" s="192">
        <v>513900</v>
      </c>
      <c r="H11" s="199" t="s">
        <v>172</v>
      </c>
      <c r="I11" s="139"/>
    </row>
    <row r="12" spans="1:9" ht="16.5" customHeight="1">
      <c r="A12" s="143">
        <v>3119</v>
      </c>
      <c r="B12" s="135" t="s">
        <v>81</v>
      </c>
      <c r="C12" s="140">
        <v>2925000</v>
      </c>
      <c r="D12" s="140">
        <v>2958100</v>
      </c>
      <c r="E12" s="141">
        <v>2955702</v>
      </c>
      <c r="F12" s="142">
        <f t="shared" si="0"/>
        <v>99.91893445116798</v>
      </c>
      <c r="G12" s="192">
        <v>3112000</v>
      </c>
      <c r="H12" s="200" t="s">
        <v>193</v>
      </c>
      <c r="I12" s="139"/>
    </row>
    <row r="13" spans="1:9" s="149" customFormat="1" ht="16.5" customHeight="1">
      <c r="A13" s="145">
        <v>3311</v>
      </c>
      <c r="B13" s="135" t="s">
        <v>115</v>
      </c>
      <c r="C13" s="146">
        <v>120000</v>
      </c>
      <c r="D13" s="146">
        <v>130000</v>
      </c>
      <c r="E13" s="141">
        <v>123554</v>
      </c>
      <c r="F13" s="147">
        <f t="shared" si="0"/>
        <v>95.04153846153847</v>
      </c>
      <c r="G13" s="193">
        <v>130000</v>
      </c>
      <c r="H13" s="200" t="s">
        <v>154</v>
      </c>
      <c r="I13" s="148"/>
    </row>
    <row r="14" spans="1:9" ht="16.5" customHeight="1">
      <c r="A14" s="143">
        <v>3313</v>
      </c>
      <c r="B14" s="135" t="s">
        <v>56</v>
      </c>
      <c r="C14" s="140">
        <v>110000</v>
      </c>
      <c r="D14" s="140">
        <v>125400</v>
      </c>
      <c r="E14" s="141">
        <v>124280.45</v>
      </c>
      <c r="F14" s="142">
        <f t="shared" si="0"/>
        <v>99.10721690590111</v>
      </c>
      <c r="G14" s="192">
        <v>125000</v>
      </c>
      <c r="H14" s="199"/>
      <c r="I14" s="139"/>
    </row>
    <row r="15" spans="1:9" ht="16.5" customHeight="1">
      <c r="A15" s="143">
        <v>3314</v>
      </c>
      <c r="B15" s="135" t="s">
        <v>1</v>
      </c>
      <c r="C15" s="140">
        <v>100000</v>
      </c>
      <c r="D15" s="140">
        <v>132000</v>
      </c>
      <c r="E15" s="141">
        <v>130295.14</v>
      </c>
      <c r="F15" s="142">
        <f t="shared" si="0"/>
        <v>98.7084393939394</v>
      </c>
      <c r="G15" s="192">
        <v>200000</v>
      </c>
      <c r="H15" s="199" t="s">
        <v>183</v>
      </c>
      <c r="I15" s="139"/>
    </row>
    <row r="16" spans="1:9" ht="16.5" customHeight="1">
      <c r="A16" s="134">
        <v>3319</v>
      </c>
      <c r="B16" s="135" t="s">
        <v>57</v>
      </c>
      <c r="C16" s="140">
        <v>10000</v>
      </c>
      <c r="D16" s="140">
        <v>10000</v>
      </c>
      <c r="E16" s="141">
        <v>8500</v>
      </c>
      <c r="F16" s="142">
        <f t="shared" si="0"/>
        <v>85</v>
      </c>
      <c r="G16" s="192">
        <v>10000</v>
      </c>
      <c r="H16" s="199" t="s">
        <v>40</v>
      </c>
      <c r="I16" s="139"/>
    </row>
    <row r="17" spans="1:10" ht="16.5" customHeight="1">
      <c r="A17" s="143">
        <v>3326</v>
      </c>
      <c r="B17" s="135" t="s">
        <v>58</v>
      </c>
      <c r="C17" s="140">
        <v>20000</v>
      </c>
      <c r="D17" s="140">
        <v>20000</v>
      </c>
      <c r="E17" s="141">
        <v>14729</v>
      </c>
      <c r="F17" s="142">
        <f t="shared" si="0"/>
        <v>73.64500000000001</v>
      </c>
      <c r="G17" s="192">
        <v>0</v>
      </c>
      <c r="H17" s="199" t="s">
        <v>113</v>
      </c>
      <c r="I17" s="139"/>
      <c r="J17" s="187"/>
    </row>
    <row r="18" spans="1:10" ht="16.5" customHeight="1">
      <c r="A18" s="134">
        <v>3330</v>
      </c>
      <c r="B18" s="135" t="s">
        <v>122</v>
      </c>
      <c r="C18" s="140"/>
      <c r="D18" s="140">
        <v>100000</v>
      </c>
      <c r="E18" s="141">
        <v>100000</v>
      </c>
      <c r="F18" s="142">
        <f t="shared" si="0"/>
        <v>100</v>
      </c>
      <c r="G18" s="192">
        <v>0</v>
      </c>
      <c r="H18" s="199" t="s">
        <v>123</v>
      </c>
      <c r="I18" s="139"/>
      <c r="J18" s="187"/>
    </row>
    <row r="19" spans="1:9" ht="16.5" customHeight="1">
      <c r="A19" s="134">
        <v>3341</v>
      </c>
      <c r="B19" s="135" t="s">
        <v>2</v>
      </c>
      <c r="C19" s="140">
        <v>20000</v>
      </c>
      <c r="D19" s="140">
        <v>20000</v>
      </c>
      <c r="E19" s="141">
        <v>17009</v>
      </c>
      <c r="F19" s="142">
        <f t="shared" si="0"/>
        <v>85.045</v>
      </c>
      <c r="G19" s="192">
        <v>20000</v>
      </c>
      <c r="H19" s="199" t="s">
        <v>155</v>
      </c>
      <c r="I19" s="139"/>
    </row>
    <row r="20" spans="1:9" ht="16.5" customHeight="1">
      <c r="A20" s="134">
        <v>3349</v>
      </c>
      <c r="B20" s="135" t="s">
        <v>59</v>
      </c>
      <c r="C20" s="140">
        <v>110000</v>
      </c>
      <c r="D20" s="140">
        <v>110000</v>
      </c>
      <c r="E20" s="141">
        <v>98190</v>
      </c>
      <c r="F20" s="142">
        <f t="shared" si="0"/>
        <v>89.26363636363637</v>
      </c>
      <c r="G20" s="192">
        <v>120000</v>
      </c>
      <c r="H20" s="199" t="s">
        <v>107</v>
      </c>
      <c r="I20" s="139"/>
    </row>
    <row r="21" spans="1:9" ht="16.5" customHeight="1">
      <c r="A21" s="143">
        <v>3392</v>
      </c>
      <c r="B21" s="144" t="s">
        <v>60</v>
      </c>
      <c r="C21" s="140">
        <v>450000</v>
      </c>
      <c r="D21" s="140">
        <v>450000</v>
      </c>
      <c r="E21" s="141">
        <v>378366</v>
      </c>
      <c r="F21" s="142">
        <f t="shared" si="0"/>
        <v>84.08133333333333</v>
      </c>
      <c r="G21" s="192">
        <v>600000</v>
      </c>
      <c r="H21" s="199" t="s">
        <v>191</v>
      </c>
      <c r="I21" s="139"/>
    </row>
    <row r="22" spans="1:9" ht="16.5" customHeight="1">
      <c r="A22" s="134">
        <v>3399</v>
      </c>
      <c r="B22" s="135" t="s">
        <v>61</v>
      </c>
      <c r="C22" s="140">
        <v>90000</v>
      </c>
      <c r="D22" s="140">
        <v>90000</v>
      </c>
      <c r="E22" s="141">
        <v>86317</v>
      </c>
      <c r="F22" s="142">
        <f t="shared" si="0"/>
        <v>95.90777777777778</v>
      </c>
      <c r="G22" s="192">
        <v>690000</v>
      </c>
      <c r="H22" s="200" t="s">
        <v>189</v>
      </c>
      <c r="I22" s="139"/>
    </row>
    <row r="23" spans="1:9" ht="16.5" customHeight="1">
      <c r="A23" s="134">
        <v>3412</v>
      </c>
      <c r="B23" s="179" t="s">
        <v>159</v>
      </c>
      <c r="C23" s="140"/>
      <c r="D23" s="140"/>
      <c r="E23" s="141"/>
      <c r="F23" s="142"/>
      <c r="G23" s="192">
        <v>25000</v>
      </c>
      <c r="H23" s="199"/>
      <c r="I23" s="139"/>
    </row>
    <row r="24" spans="1:9" ht="16.5" customHeight="1">
      <c r="A24" s="143">
        <v>3419</v>
      </c>
      <c r="B24" s="135" t="s">
        <v>62</v>
      </c>
      <c r="C24" s="140">
        <v>10000</v>
      </c>
      <c r="D24" s="140">
        <v>10000</v>
      </c>
      <c r="E24" s="141">
        <v>9350</v>
      </c>
      <c r="F24" s="142">
        <f t="shared" si="0"/>
        <v>93.5</v>
      </c>
      <c r="G24" s="192">
        <v>2910000</v>
      </c>
      <c r="H24" s="198" t="s">
        <v>190</v>
      </c>
      <c r="I24" s="139"/>
    </row>
    <row r="25" spans="1:9" ht="16.5" customHeight="1">
      <c r="A25" s="134">
        <v>3421</v>
      </c>
      <c r="B25" s="135" t="s">
        <v>63</v>
      </c>
      <c r="C25" s="140">
        <v>5000</v>
      </c>
      <c r="D25" s="140">
        <v>5000</v>
      </c>
      <c r="E25" s="141">
        <v>4807</v>
      </c>
      <c r="F25" s="142">
        <f t="shared" si="0"/>
        <v>96.14</v>
      </c>
      <c r="G25" s="192">
        <v>10000</v>
      </c>
      <c r="H25" s="199" t="s">
        <v>108</v>
      </c>
      <c r="I25" s="139"/>
    </row>
    <row r="26" spans="1:9" ht="16.5" customHeight="1">
      <c r="A26" s="143">
        <v>3511</v>
      </c>
      <c r="B26" s="135" t="s">
        <v>49</v>
      </c>
      <c r="C26" s="140">
        <v>80000</v>
      </c>
      <c r="D26" s="140">
        <v>80000</v>
      </c>
      <c r="E26" s="141">
        <v>40145</v>
      </c>
      <c r="F26" s="142">
        <f t="shared" si="0"/>
        <v>50.18125</v>
      </c>
      <c r="G26" s="192">
        <v>50000</v>
      </c>
      <c r="H26" s="199" t="s">
        <v>109</v>
      </c>
      <c r="I26" s="139"/>
    </row>
    <row r="27" spans="1:9" ht="16.5" customHeight="1">
      <c r="A27" s="143">
        <v>3612</v>
      </c>
      <c r="B27" s="135" t="s">
        <v>50</v>
      </c>
      <c r="C27" s="140">
        <v>80000</v>
      </c>
      <c r="D27" s="140">
        <v>80000</v>
      </c>
      <c r="E27" s="141">
        <v>48291</v>
      </c>
      <c r="F27" s="142">
        <f t="shared" si="0"/>
        <v>60.36375</v>
      </c>
      <c r="G27" s="192">
        <v>80000</v>
      </c>
      <c r="H27" s="198" t="s">
        <v>110</v>
      </c>
      <c r="I27" s="139"/>
    </row>
    <row r="28" spans="1:9" ht="16.5" customHeight="1">
      <c r="A28" s="143">
        <v>3613</v>
      </c>
      <c r="B28" s="144" t="s">
        <v>64</v>
      </c>
      <c r="C28" s="140">
        <v>100000</v>
      </c>
      <c r="D28" s="140">
        <v>100000</v>
      </c>
      <c r="E28" s="141">
        <v>90773</v>
      </c>
      <c r="F28" s="142">
        <f t="shared" si="0"/>
        <v>90.77300000000001</v>
      </c>
      <c r="G28" s="192">
        <v>150000</v>
      </c>
      <c r="H28" s="198" t="s">
        <v>184</v>
      </c>
      <c r="I28" s="139"/>
    </row>
    <row r="29" spans="1:9" ht="16.5" customHeight="1">
      <c r="A29" s="150">
        <v>3631</v>
      </c>
      <c r="B29" s="144" t="s">
        <v>5</v>
      </c>
      <c r="C29" s="140">
        <v>350000</v>
      </c>
      <c r="D29" s="140">
        <v>350000</v>
      </c>
      <c r="E29" s="141">
        <v>313729</v>
      </c>
      <c r="F29" s="142">
        <f t="shared" si="0"/>
        <v>89.63685714285714</v>
      </c>
      <c r="G29" s="192">
        <v>350000</v>
      </c>
      <c r="H29" s="198" t="s">
        <v>164</v>
      </c>
      <c r="I29" s="139"/>
    </row>
    <row r="30" spans="1:9" ht="16.5" customHeight="1">
      <c r="A30" s="134">
        <v>3632</v>
      </c>
      <c r="B30" s="135" t="s">
        <v>3</v>
      </c>
      <c r="C30" s="140">
        <v>1070000</v>
      </c>
      <c r="D30" s="140">
        <v>1466500</v>
      </c>
      <c r="E30" s="141">
        <v>1462715.13</v>
      </c>
      <c r="F30" s="142">
        <f t="shared" si="0"/>
        <v>99.7419113535629</v>
      </c>
      <c r="G30" s="192">
        <v>140000</v>
      </c>
      <c r="H30" s="219" t="s">
        <v>192</v>
      </c>
      <c r="I30" s="139"/>
    </row>
    <row r="31" spans="1:9" ht="16.5" customHeight="1">
      <c r="A31" s="143">
        <v>3639</v>
      </c>
      <c r="B31" s="135" t="s">
        <v>78</v>
      </c>
      <c r="C31" s="140">
        <v>2100000</v>
      </c>
      <c r="D31" s="140">
        <v>2166000</v>
      </c>
      <c r="E31" s="141">
        <v>2130763.8</v>
      </c>
      <c r="F31" s="142">
        <f t="shared" si="0"/>
        <v>98.37321329639889</v>
      </c>
      <c r="G31" s="192">
        <v>2282000</v>
      </c>
      <c r="H31" s="197" t="s">
        <v>187</v>
      </c>
      <c r="I31" s="139"/>
    </row>
    <row r="32" spans="1:10" ht="16.5" customHeight="1">
      <c r="A32" s="134">
        <v>3722</v>
      </c>
      <c r="B32" s="135" t="s">
        <v>65</v>
      </c>
      <c r="C32" s="140">
        <v>800000</v>
      </c>
      <c r="D32" s="140">
        <v>800200</v>
      </c>
      <c r="E32" s="141">
        <v>800171</v>
      </c>
      <c r="F32" s="142">
        <f t="shared" si="0"/>
        <v>99.99637590602349</v>
      </c>
      <c r="G32" s="192">
        <v>830000</v>
      </c>
      <c r="H32" s="198" t="s">
        <v>41</v>
      </c>
      <c r="I32" s="139"/>
      <c r="J32" s="151"/>
    </row>
    <row r="33" spans="1:9" ht="16.5" customHeight="1">
      <c r="A33" s="143">
        <v>3723</v>
      </c>
      <c r="B33" s="135" t="s">
        <v>66</v>
      </c>
      <c r="C33" s="140">
        <v>520000</v>
      </c>
      <c r="D33" s="140">
        <v>520000</v>
      </c>
      <c r="E33" s="141">
        <v>422897</v>
      </c>
      <c r="F33" s="142">
        <f t="shared" si="0"/>
        <v>81.32634615384615</v>
      </c>
      <c r="G33" s="192">
        <v>450000</v>
      </c>
      <c r="H33" s="198" t="s">
        <v>156</v>
      </c>
      <c r="I33" s="139"/>
    </row>
    <row r="34" spans="1:10" ht="16.5" customHeight="1">
      <c r="A34" s="134">
        <v>3725</v>
      </c>
      <c r="B34" s="135" t="s">
        <v>124</v>
      </c>
      <c r="C34" s="140">
        <v>240000</v>
      </c>
      <c r="D34" s="140">
        <v>240000</v>
      </c>
      <c r="E34" s="141">
        <v>29560.3</v>
      </c>
      <c r="F34" s="142">
        <f>(E34/D34)*100</f>
        <v>12.316791666666667</v>
      </c>
      <c r="G34" s="192">
        <v>200000</v>
      </c>
      <c r="H34" s="198" t="s">
        <v>125</v>
      </c>
      <c r="I34" s="139"/>
      <c r="J34" s="187"/>
    </row>
    <row r="35" spans="1:10" ht="16.5" customHeight="1">
      <c r="A35" s="134">
        <v>3744</v>
      </c>
      <c r="B35" s="135" t="s">
        <v>126</v>
      </c>
      <c r="C35" s="140">
        <v>550000</v>
      </c>
      <c r="D35" s="140">
        <v>550000</v>
      </c>
      <c r="E35" s="141">
        <v>0</v>
      </c>
      <c r="F35" s="142">
        <f>(E35/D35)*100</f>
        <v>0</v>
      </c>
      <c r="G35" s="192">
        <v>550000</v>
      </c>
      <c r="H35" s="198" t="s">
        <v>127</v>
      </c>
      <c r="I35" s="139"/>
      <c r="J35" s="187"/>
    </row>
    <row r="36" spans="1:9" ht="16.5" customHeight="1">
      <c r="A36" s="134">
        <v>3745</v>
      </c>
      <c r="B36" s="144" t="s">
        <v>67</v>
      </c>
      <c r="C36" s="140">
        <v>200000</v>
      </c>
      <c r="D36" s="140">
        <v>200000</v>
      </c>
      <c r="E36" s="141">
        <v>104315</v>
      </c>
      <c r="F36" s="142">
        <f t="shared" si="0"/>
        <v>52.1575</v>
      </c>
      <c r="G36" s="192">
        <v>120000</v>
      </c>
      <c r="H36" s="198" t="s">
        <v>185</v>
      </c>
      <c r="I36" s="139"/>
    </row>
    <row r="37" spans="1:9" ht="16.5" customHeight="1">
      <c r="A37" s="134">
        <v>4329</v>
      </c>
      <c r="B37" s="144" t="s">
        <v>138</v>
      </c>
      <c r="C37" s="140"/>
      <c r="D37" s="140">
        <v>7500</v>
      </c>
      <c r="E37" s="141">
        <v>7500</v>
      </c>
      <c r="F37" s="142">
        <f t="shared" si="0"/>
        <v>100</v>
      </c>
      <c r="G37" s="192">
        <v>0</v>
      </c>
      <c r="H37" s="198" t="s">
        <v>139</v>
      </c>
      <c r="I37" s="139"/>
    </row>
    <row r="38" spans="1:9" ht="16.5" customHeight="1">
      <c r="A38" s="134">
        <v>4351</v>
      </c>
      <c r="B38" s="178" t="s">
        <v>142</v>
      </c>
      <c r="C38" s="140"/>
      <c r="D38" s="140">
        <v>7000</v>
      </c>
      <c r="E38" s="141">
        <v>7000</v>
      </c>
      <c r="F38" s="142">
        <f t="shared" si="0"/>
        <v>100</v>
      </c>
      <c r="G38" s="192">
        <v>0</v>
      </c>
      <c r="H38" s="198" t="s">
        <v>143</v>
      </c>
      <c r="I38" s="139"/>
    </row>
    <row r="39" spans="1:9" ht="16.5" customHeight="1">
      <c r="A39" s="134">
        <v>1357</v>
      </c>
      <c r="B39" s="178" t="s">
        <v>144</v>
      </c>
      <c r="C39" s="140"/>
      <c r="D39" s="140">
        <v>3000</v>
      </c>
      <c r="E39" s="141">
        <v>3000</v>
      </c>
      <c r="F39" s="142">
        <f t="shared" si="0"/>
        <v>100</v>
      </c>
      <c r="G39" s="192">
        <v>0</v>
      </c>
      <c r="H39" s="198" t="s">
        <v>145</v>
      </c>
      <c r="I39" s="139"/>
    </row>
    <row r="40" spans="1:9" ht="16.5" customHeight="1">
      <c r="A40" s="134">
        <v>4359</v>
      </c>
      <c r="B40" s="135" t="s">
        <v>68</v>
      </c>
      <c r="C40" s="140">
        <v>32000</v>
      </c>
      <c r="D40" s="140">
        <v>31500</v>
      </c>
      <c r="E40" s="141">
        <v>31473</v>
      </c>
      <c r="F40" s="142">
        <f>(E40/D40)*100</f>
        <v>99.91428571428571</v>
      </c>
      <c r="G40" s="192">
        <v>32000</v>
      </c>
      <c r="H40" s="198" t="s">
        <v>128</v>
      </c>
      <c r="I40" s="139"/>
    </row>
    <row r="41" spans="1:9" ht="16.5" customHeight="1">
      <c r="A41" s="143">
        <v>5212</v>
      </c>
      <c r="B41" s="135" t="s">
        <v>69</v>
      </c>
      <c r="C41" s="140">
        <v>20000</v>
      </c>
      <c r="D41" s="140">
        <v>20000</v>
      </c>
      <c r="E41" s="141">
        <v>0</v>
      </c>
      <c r="F41" s="142">
        <f>(E41/D41)*100</f>
        <v>0</v>
      </c>
      <c r="G41" s="192">
        <v>20000</v>
      </c>
      <c r="H41" s="201" t="s">
        <v>82</v>
      </c>
      <c r="I41" s="139"/>
    </row>
    <row r="42" spans="1:9" s="149" customFormat="1" ht="16.5" customHeight="1">
      <c r="A42" s="152">
        <v>5512</v>
      </c>
      <c r="B42" s="135" t="s">
        <v>70</v>
      </c>
      <c r="C42" s="146">
        <v>850000</v>
      </c>
      <c r="D42" s="146">
        <v>1624700</v>
      </c>
      <c r="E42" s="141">
        <v>1623964</v>
      </c>
      <c r="F42" s="147">
        <f t="shared" si="0"/>
        <v>99.95469932910692</v>
      </c>
      <c r="G42" s="193">
        <v>180000</v>
      </c>
      <c r="H42" s="198" t="s">
        <v>48</v>
      </c>
      <c r="I42" s="148"/>
    </row>
    <row r="43" spans="1:10" ht="16.5" customHeight="1">
      <c r="A43" s="134">
        <v>6112</v>
      </c>
      <c r="B43" s="135" t="s">
        <v>71</v>
      </c>
      <c r="C43" s="140">
        <v>1850000</v>
      </c>
      <c r="D43" s="140">
        <v>1784000</v>
      </c>
      <c r="E43" s="141">
        <v>1577919.12</v>
      </c>
      <c r="F43" s="142">
        <f t="shared" si="0"/>
        <v>88.44838116591929</v>
      </c>
      <c r="G43" s="192">
        <v>1900000</v>
      </c>
      <c r="H43" s="198"/>
      <c r="I43" s="139"/>
      <c r="J43" s="187"/>
    </row>
    <row r="44" spans="1:9" ht="16.5" customHeight="1">
      <c r="A44" s="134">
        <v>6114</v>
      </c>
      <c r="B44" s="179" t="s">
        <v>146</v>
      </c>
      <c r="C44" s="140"/>
      <c r="D44" s="140">
        <v>28500</v>
      </c>
      <c r="E44" s="141">
        <v>28053</v>
      </c>
      <c r="F44" s="142">
        <f t="shared" si="0"/>
        <v>98.43157894736842</v>
      </c>
      <c r="G44" s="192">
        <v>0</v>
      </c>
      <c r="H44" s="198"/>
      <c r="I44" s="139"/>
    </row>
    <row r="45" spans="1:9" ht="16.5" customHeight="1">
      <c r="A45" s="134">
        <v>6118</v>
      </c>
      <c r="B45" s="179" t="s">
        <v>175</v>
      </c>
      <c r="C45" s="140"/>
      <c r="D45" s="140"/>
      <c r="E45" s="141"/>
      <c r="F45" s="142"/>
      <c r="G45" s="192">
        <v>38000</v>
      </c>
      <c r="H45" s="198"/>
      <c r="I45" s="139"/>
    </row>
    <row r="46" spans="1:9" ht="16.5" customHeight="1">
      <c r="A46" s="143">
        <v>6171</v>
      </c>
      <c r="B46" s="135" t="s">
        <v>72</v>
      </c>
      <c r="C46" s="140">
        <v>2000000</v>
      </c>
      <c r="D46" s="140">
        <v>2000000</v>
      </c>
      <c r="E46" s="141">
        <v>1690259.19</v>
      </c>
      <c r="F46" s="142">
        <f t="shared" si="0"/>
        <v>84.5129595</v>
      </c>
      <c r="G46" s="192">
        <v>2000000</v>
      </c>
      <c r="H46" s="198" t="s">
        <v>186</v>
      </c>
      <c r="I46" s="139"/>
    </row>
    <row r="47" spans="1:9" ht="16.5" customHeight="1">
      <c r="A47" s="134">
        <v>6310</v>
      </c>
      <c r="B47" s="135" t="s">
        <v>73</v>
      </c>
      <c r="C47" s="140">
        <v>12000</v>
      </c>
      <c r="D47" s="140">
        <v>12000</v>
      </c>
      <c r="E47" s="141">
        <v>10770</v>
      </c>
      <c r="F47" s="142">
        <f t="shared" si="0"/>
        <v>89.75</v>
      </c>
      <c r="G47" s="192">
        <v>12000</v>
      </c>
      <c r="H47" s="198" t="s">
        <v>42</v>
      </c>
      <c r="I47" s="139"/>
    </row>
    <row r="48" spans="1:9" ht="16.5" customHeight="1">
      <c r="A48" s="134">
        <v>6320</v>
      </c>
      <c r="B48" s="153" t="s">
        <v>116</v>
      </c>
      <c r="C48" s="140">
        <v>45000</v>
      </c>
      <c r="D48" s="140">
        <v>45000</v>
      </c>
      <c r="E48" s="141">
        <v>44651</v>
      </c>
      <c r="F48" s="142">
        <f t="shared" si="0"/>
        <v>99.22444444444444</v>
      </c>
      <c r="G48" s="194">
        <v>46000</v>
      </c>
      <c r="H48" s="202" t="s">
        <v>117</v>
      </c>
      <c r="I48" s="139"/>
    </row>
    <row r="49" spans="1:10" ht="17.25" customHeight="1">
      <c r="A49" s="143">
        <v>6399</v>
      </c>
      <c r="B49" s="153" t="s">
        <v>74</v>
      </c>
      <c r="C49" s="140">
        <v>213800</v>
      </c>
      <c r="D49" s="140">
        <v>213800</v>
      </c>
      <c r="E49" s="141">
        <v>213750</v>
      </c>
      <c r="F49" s="142">
        <f t="shared" si="0"/>
        <v>99.97661365762394</v>
      </c>
      <c r="G49" s="194">
        <v>233200</v>
      </c>
      <c r="H49" s="202" t="s">
        <v>46</v>
      </c>
      <c r="I49" s="139"/>
      <c r="J49" s="187"/>
    </row>
    <row r="50" spans="1:9" ht="15.75" customHeight="1">
      <c r="A50" s="154">
        <v>6402</v>
      </c>
      <c r="B50" s="155" t="s">
        <v>129</v>
      </c>
      <c r="C50" s="140">
        <v>600</v>
      </c>
      <c r="D50" s="140">
        <v>600</v>
      </c>
      <c r="E50" s="141">
        <v>571.1</v>
      </c>
      <c r="F50" s="142">
        <f t="shared" si="0"/>
        <v>95.18333333333334</v>
      </c>
      <c r="G50" s="194">
        <v>0</v>
      </c>
      <c r="H50" s="198" t="s">
        <v>130</v>
      </c>
      <c r="I50" s="139"/>
    </row>
    <row r="51" spans="1:9" ht="18" customHeight="1" thickBot="1">
      <c r="A51" s="154"/>
      <c r="B51" s="156"/>
      <c r="C51" s="157"/>
      <c r="D51" s="158"/>
      <c r="E51" s="159"/>
      <c r="F51" s="186"/>
      <c r="G51" s="195"/>
      <c r="H51" s="201"/>
      <c r="I51" s="139"/>
    </row>
    <row r="52" spans="1:8" ht="27" customHeight="1" thickBot="1">
      <c r="A52" s="128"/>
      <c r="B52" s="160" t="s">
        <v>43</v>
      </c>
      <c r="C52" s="161">
        <f>SUM(C4:C51)</f>
        <v>23215500</v>
      </c>
      <c r="D52" s="162">
        <f>SUM(D4:D51)</f>
        <v>25184100</v>
      </c>
      <c r="E52" s="162">
        <f>SUM(E4:E50)</f>
        <v>23024313.640000004</v>
      </c>
      <c r="F52" s="188">
        <f>(E52/D52)*100</f>
        <v>91.4240081638812</v>
      </c>
      <c r="G52" s="204">
        <f>SUM(G4:G51)</f>
        <v>26907800</v>
      </c>
      <c r="H52" s="203"/>
    </row>
    <row r="53" spans="1:7" ht="12.75">
      <c r="A53" s="128"/>
      <c r="B53" s="163"/>
      <c r="C53" s="164"/>
      <c r="D53" s="165"/>
      <c r="E53" s="166"/>
      <c r="F53" s="167"/>
      <c r="G53" s="167"/>
    </row>
    <row r="54" spans="1:7" ht="12.75">
      <c r="A54" s="128"/>
      <c r="B54" s="4" t="s">
        <v>196</v>
      </c>
      <c r="C54" s="30"/>
      <c r="D54" s="165"/>
      <c r="E54" s="166"/>
      <c r="F54" s="167"/>
      <c r="G54" s="167"/>
    </row>
    <row r="55" spans="1:7" ht="12.75">
      <c r="A55" s="128"/>
      <c r="B55" s="4"/>
      <c r="C55" s="30"/>
      <c r="D55" s="164"/>
      <c r="E55" s="166"/>
      <c r="F55" s="167"/>
      <c r="G55" s="167"/>
    </row>
    <row r="56" spans="1:7" ht="12.75">
      <c r="A56" s="128"/>
      <c r="B56" s="4" t="s">
        <v>194</v>
      </c>
      <c r="C56" s="220">
        <v>43172</v>
      </c>
      <c r="D56" s="164"/>
      <c r="E56" s="166"/>
      <c r="F56" s="167"/>
      <c r="G56" s="167"/>
    </row>
    <row r="57" spans="1:7" ht="12.75">
      <c r="A57" s="128"/>
      <c r="B57" s="4" t="s">
        <v>195</v>
      </c>
      <c r="C57" s="220">
        <v>43172</v>
      </c>
      <c r="D57" s="164"/>
      <c r="E57" s="166"/>
      <c r="F57" s="167"/>
      <c r="G57" s="167"/>
    </row>
    <row r="58" spans="1:7" ht="15">
      <c r="A58" s="128"/>
      <c r="B58" s="168"/>
      <c r="C58" s="169"/>
      <c r="D58" s="164"/>
      <c r="E58" s="166"/>
      <c r="F58" s="167"/>
      <c r="G58" s="167"/>
    </row>
    <row r="59" spans="1:7" ht="12.75">
      <c r="A59" s="128"/>
      <c r="B59" s="163"/>
      <c r="C59" s="164"/>
      <c r="D59" s="164"/>
      <c r="E59" s="166"/>
      <c r="F59" s="167"/>
      <c r="G59" s="167"/>
    </row>
    <row r="60" spans="1:7" ht="12.75">
      <c r="A60" s="128"/>
      <c r="B60" s="128"/>
      <c r="C60" s="128"/>
      <c r="D60" s="128"/>
      <c r="E60" s="128"/>
      <c r="F60" s="128"/>
      <c r="G60" s="128"/>
    </row>
    <row r="96" ht="12.75">
      <c r="B96" s="170"/>
    </row>
    <row r="97" spans="2:7" ht="12.75">
      <c r="B97" s="170"/>
      <c r="C97" s="172"/>
      <c r="D97" s="172"/>
      <c r="E97" s="172"/>
      <c r="F97" s="173"/>
      <c r="G97" s="173"/>
    </row>
    <row r="98" spans="2:7" ht="12.75">
      <c r="B98" s="128"/>
      <c r="C98" s="172"/>
      <c r="D98" s="172"/>
      <c r="E98" s="172"/>
      <c r="F98" s="170"/>
      <c r="G98" s="170"/>
    </row>
    <row r="99" spans="3:7" ht="15">
      <c r="C99" s="166"/>
      <c r="D99" s="166"/>
      <c r="E99" s="166"/>
      <c r="F99" s="174"/>
      <c r="G99" s="174"/>
    </row>
    <row r="107" ht="15">
      <c r="B107" s="175"/>
    </row>
    <row r="108" ht="12.75">
      <c r="E108" s="176"/>
    </row>
    <row r="153" ht="23.25">
      <c r="B153" s="177"/>
    </row>
    <row r="154" spans="2:5" ht="12.75">
      <c r="B154" s="128"/>
      <c r="C154" s="166"/>
      <c r="D154" s="166"/>
      <c r="E154" s="166"/>
    </row>
    <row r="155" spans="2:5" ht="29.25" customHeight="1">
      <c r="B155" s="128"/>
      <c r="C155" s="166"/>
      <c r="D155" s="166"/>
      <c r="E155" s="166"/>
    </row>
    <row r="156" spans="2:5" ht="12.75">
      <c r="B156" s="128"/>
      <c r="C156" s="166"/>
      <c r="D156" s="166"/>
      <c r="E156" s="166"/>
    </row>
    <row r="157" spans="2:5" ht="12.75">
      <c r="B157" s="128"/>
      <c r="C157" s="166"/>
      <c r="D157" s="166"/>
      <c r="E157" s="166"/>
    </row>
    <row r="158" spans="2:5" ht="12.75">
      <c r="B158" s="128"/>
      <c r="C158" s="166"/>
      <c r="D158" s="166"/>
      <c r="E158" s="166"/>
    </row>
    <row r="159" spans="2:5" ht="12.75">
      <c r="B159" s="128"/>
      <c r="C159" s="166"/>
      <c r="D159" s="166"/>
      <c r="E159" s="166"/>
    </row>
    <row r="160" spans="2:5" ht="12.75">
      <c r="B160" s="128"/>
      <c r="C160" s="166"/>
      <c r="D160" s="166"/>
      <c r="E160" s="166"/>
    </row>
    <row r="161" spans="2:5" ht="12.75">
      <c r="B161" s="128"/>
      <c r="C161" s="166"/>
      <c r="D161" s="166"/>
      <c r="E161" s="166"/>
    </row>
    <row r="162" spans="2:5" ht="12.75">
      <c r="B162" s="128"/>
      <c r="C162" s="166"/>
      <c r="D162" s="166"/>
      <c r="E162" s="166"/>
    </row>
    <row r="163" spans="2:5" ht="12.75">
      <c r="B163" s="128"/>
      <c r="C163" s="166"/>
      <c r="D163" s="166"/>
      <c r="E163" s="166"/>
    </row>
    <row r="164" spans="2:5" ht="12.75">
      <c r="B164" s="128"/>
      <c r="C164" s="166"/>
      <c r="D164" s="166"/>
      <c r="E164" s="166"/>
    </row>
    <row r="165" spans="2:5" ht="12.75">
      <c r="B165" s="128"/>
      <c r="C165" s="166"/>
      <c r="D165" s="166"/>
      <c r="E165" s="166"/>
    </row>
    <row r="166" spans="2:5" ht="12.75">
      <c r="B166" s="128"/>
      <c r="C166" s="166"/>
      <c r="D166" s="166"/>
      <c r="E166" s="166"/>
    </row>
    <row r="167" spans="2:5" ht="12.75">
      <c r="B167" s="128"/>
      <c r="C167" s="166"/>
      <c r="D167" s="166"/>
      <c r="E167" s="166"/>
    </row>
    <row r="168" spans="2:5" ht="12.75">
      <c r="B168" s="128"/>
      <c r="C168" s="166"/>
      <c r="D168" s="166"/>
      <c r="E168" s="166"/>
    </row>
    <row r="169" spans="2:5" ht="12.75">
      <c r="B169" s="128"/>
      <c r="C169" s="166"/>
      <c r="D169" s="166"/>
      <c r="E169" s="166"/>
    </row>
    <row r="170" spans="2:5" ht="12.75">
      <c r="B170" s="128"/>
      <c r="C170" s="166"/>
      <c r="D170" s="166"/>
      <c r="E170" s="166"/>
    </row>
    <row r="171" spans="2:5" ht="12.75">
      <c r="B171" s="128"/>
      <c r="C171" s="166"/>
      <c r="D171" s="166"/>
      <c r="E171" s="166"/>
    </row>
    <row r="172" spans="2:5" ht="12.75">
      <c r="B172" s="128"/>
      <c r="C172" s="166"/>
      <c r="D172" s="166"/>
      <c r="E172" s="166"/>
    </row>
    <row r="173" spans="2:5" ht="12.75">
      <c r="B173" s="128"/>
      <c r="C173" s="166"/>
      <c r="D173" s="166"/>
      <c r="E173" s="166"/>
    </row>
    <row r="174" spans="2:5" ht="12.75">
      <c r="B174" s="128"/>
      <c r="C174" s="166"/>
      <c r="D174" s="166"/>
      <c r="E174" s="166"/>
    </row>
    <row r="175" spans="2:5" ht="12.75">
      <c r="B175" s="128"/>
      <c r="C175" s="166"/>
      <c r="D175" s="166"/>
      <c r="E175" s="166"/>
    </row>
    <row r="176" spans="2:5" ht="12.75">
      <c r="B176" s="128"/>
      <c r="C176" s="166"/>
      <c r="D176" s="166"/>
      <c r="E176" s="166"/>
    </row>
    <row r="177" spans="2:5" ht="12.75">
      <c r="B177" s="128"/>
      <c r="C177" s="166"/>
      <c r="D177" s="166"/>
      <c r="E177" s="166"/>
    </row>
    <row r="178" spans="2:5" ht="12.75">
      <c r="B178" s="128"/>
      <c r="C178" s="166"/>
      <c r="D178" s="166"/>
      <c r="E178" s="166"/>
    </row>
    <row r="179" spans="2:5" ht="12.75">
      <c r="B179" s="128"/>
      <c r="C179" s="166"/>
      <c r="D179" s="166"/>
      <c r="E179" s="166"/>
    </row>
    <row r="180" spans="2:5" ht="12.75">
      <c r="B180" s="128"/>
      <c r="C180" s="166"/>
      <c r="D180" s="166"/>
      <c r="E180" s="166"/>
    </row>
    <row r="181" spans="2:5" ht="12.75">
      <c r="B181" s="128"/>
      <c r="C181" s="166"/>
      <c r="D181" s="166"/>
      <c r="E181" s="166"/>
    </row>
    <row r="182" spans="2:5" ht="12.75">
      <c r="B182" s="128"/>
      <c r="C182" s="166"/>
      <c r="D182" s="166"/>
      <c r="E182" s="166"/>
    </row>
    <row r="183" spans="3:5" ht="12.75">
      <c r="C183" s="166"/>
      <c r="D183" s="166"/>
      <c r="E183" s="166"/>
    </row>
  </sheetData>
  <sheetProtection/>
  <mergeCells count="3">
    <mergeCell ref="C2:D2"/>
    <mergeCell ref="E2:F2"/>
    <mergeCell ref="B1:F1"/>
  </mergeCells>
  <printOptions horizontalCentered="1"/>
  <pageMargins left="0" right="0" top="0.42" bottom="0.5905511811023623" header="0.31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5"/>
  <sheetViews>
    <sheetView zoomScaleSheetLayoutView="100" zoomScalePageLayoutView="0" workbookViewId="0" topLeftCell="A1">
      <selection activeCell="B38" sqref="B38"/>
    </sheetView>
  </sheetViews>
  <sheetFormatPr defaultColWidth="9.00390625" defaultRowHeight="12.75"/>
  <cols>
    <col min="1" max="1" width="42.375" style="1" customWidth="1"/>
    <col min="2" max="2" width="42.125" style="2" customWidth="1"/>
    <col min="3" max="3" width="58.75390625" style="2" hidden="1" customWidth="1"/>
    <col min="4" max="4" width="28.25390625" style="2" hidden="1" customWidth="1"/>
    <col min="5" max="5" width="10.25390625" style="1" hidden="1" customWidth="1"/>
    <col min="6" max="6" width="44.375" style="1" hidden="1" customWidth="1"/>
    <col min="7" max="7" width="10.375" style="1" customWidth="1"/>
    <col min="8" max="8" width="11.75390625" style="1" bestFit="1" customWidth="1"/>
    <col min="9" max="13" width="9.125" style="1" customWidth="1"/>
    <col min="14" max="14" width="8.625" style="1" customWidth="1"/>
    <col min="15" max="16384" width="9.125" style="1" customWidth="1"/>
  </cols>
  <sheetData>
    <row r="1" ht="19.5" customHeight="1">
      <c r="A1" s="14"/>
    </row>
    <row r="2" ht="24.75" customHeight="1" thickBot="1">
      <c r="A2" s="14"/>
    </row>
    <row r="3" spans="1:7" ht="32.25" customHeight="1" thickBot="1">
      <c r="A3" s="236" t="s">
        <v>178</v>
      </c>
      <c r="B3" s="237"/>
      <c r="C3" s="237"/>
      <c r="D3" s="237"/>
      <c r="E3" s="237"/>
      <c r="F3" s="238"/>
      <c r="G3" s="20"/>
    </row>
    <row r="4" spans="1:8" ht="12" customHeight="1" thickBot="1">
      <c r="A4" s="239"/>
      <c r="B4" s="240"/>
      <c r="C4" s="240"/>
      <c r="D4" s="240"/>
      <c r="E4" s="240"/>
      <c r="F4" s="240"/>
      <c r="G4" s="20"/>
      <c r="H4" s="4"/>
    </row>
    <row r="5" spans="1:7" ht="29.25" customHeight="1" thickBot="1">
      <c r="A5" s="91" t="s">
        <v>11</v>
      </c>
      <c r="B5" s="92"/>
      <c r="C5" s="93"/>
      <c r="D5" s="93"/>
      <c r="E5" s="93"/>
      <c r="F5" s="93"/>
      <c r="G5" s="20"/>
    </row>
    <row r="6" spans="1:7" ht="48" customHeight="1" thickBot="1">
      <c r="A6" s="90"/>
      <c r="B6" s="94"/>
      <c r="C6" s="93"/>
      <c r="D6" s="93"/>
      <c r="E6" s="93"/>
      <c r="F6" s="93"/>
      <c r="G6" s="20"/>
    </row>
    <row r="7" spans="1:9" ht="27" customHeight="1" thickBot="1">
      <c r="A7" s="95" t="s">
        <v>12</v>
      </c>
      <c r="B7" s="96" t="s">
        <v>13</v>
      </c>
      <c r="C7" s="97"/>
      <c r="D7" s="98"/>
      <c r="E7" s="98"/>
      <c r="F7" s="98"/>
      <c r="G7"/>
      <c r="I7" s="17"/>
    </row>
    <row r="8" spans="1:9" ht="15" customHeight="1">
      <c r="A8" s="99"/>
      <c r="B8" s="100"/>
      <c r="C8" s="43"/>
      <c r="D8" s="43"/>
      <c r="E8" s="43"/>
      <c r="F8" s="43"/>
      <c r="G8" s="21"/>
      <c r="I8" s="18"/>
    </row>
    <row r="9" spans="1:9" ht="15">
      <c r="A9" s="59">
        <f>Příjmy!H51</f>
        <v>26907800</v>
      </c>
      <c r="B9" s="60">
        <f>Výdaje!G52</f>
        <v>26907800</v>
      </c>
      <c r="C9" s="98"/>
      <c r="D9" s="98"/>
      <c r="E9" s="98"/>
      <c r="F9" s="98"/>
      <c r="G9"/>
      <c r="H9" s="40"/>
      <c r="I9" s="40"/>
    </row>
    <row r="10" spans="1:9" ht="15">
      <c r="A10" s="101"/>
      <c r="B10" s="49"/>
      <c r="C10" s="102"/>
      <c r="D10" s="102"/>
      <c r="E10" s="102"/>
      <c r="F10" s="43"/>
      <c r="G10" s="21"/>
      <c r="H10" s="40"/>
      <c r="I10" s="40"/>
    </row>
    <row r="11" spans="1:9" ht="15">
      <c r="A11" s="61">
        <f>A9</f>
        <v>26907800</v>
      </c>
      <c r="B11" s="62">
        <f>B9</f>
        <v>26907800</v>
      </c>
      <c r="C11" s="103"/>
      <c r="D11" s="103"/>
      <c r="E11" s="102"/>
      <c r="F11" s="43"/>
      <c r="G11" s="21"/>
      <c r="H11" s="40"/>
      <c r="I11" s="40"/>
    </row>
    <row r="12" spans="1:9" ht="15">
      <c r="A12" s="103"/>
      <c r="B12" s="103"/>
      <c r="C12" s="103"/>
      <c r="D12" s="103"/>
      <c r="E12" s="102"/>
      <c r="F12" s="43"/>
      <c r="G12" s="21"/>
      <c r="H12" s="40"/>
      <c r="I12" s="41"/>
    </row>
    <row r="13" spans="1:9" ht="15">
      <c r="A13" s="103"/>
      <c r="B13" s="103"/>
      <c r="C13" s="103"/>
      <c r="D13" s="103"/>
      <c r="E13" s="102"/>
      <c r="F13" s="43"/>
      <c r="G13" s="21"/>
      <c r="H13" s="40"/>
      <c r="I13" s="41"/>
    </row>
    <row r="14" spans="1:9" ht="15">
      <c r="A14" s="63"/>
      <c r="B14" s="104"/>
      <c r="C14" s="102"/>
      <c r="D14" s="102"/>
      <c r="E14" s="102"/>
      <c r="F14" s="43"/>
      <c r="G14" s="21"/>
      <c r="H14" s="77"/>
      <c r="I14" s="41"/>
    </row>
    <row r="15" spans="1:9" ht="15">
      <c r="A15" s="63" t="s">
        <v>131</v>
      </c>
      <c r="B15" s="104">
        <f>A11-B11</f>
        <v>0</v>
      </c>
      <c r="C15" s="102"/>
      <c r="D15" s="102"/>
      <c r="E15" s="102"/>
      <c r="F15" s="43"/>
      <c r="G15" s="21"/>
      <c r="H15" s="40"/>
      <c r="I15" s="41"/>
    </row>
    <row r="16" spans="1:9" ht="15">
      <c r="A16" s="63"/>
      <c r="B16" s="212"/>
      <c r="C16" s="102"/>
      <c r="D16" s="102"/>
      <c r="E16" s="105"/>
      <c r="F16" s="43"/>
      <c r="G16" s="21"/>
      <c r="H16" s="40"/>
      <c r="I16" s="41"/>
    </row>
    <row r="17" spans="1:9" ht="15">
      <c r="A17" s="73" t="s">
        <v>177</v>
      </c>
      <c r="B17" s="212">
        <f>B18+B19</f>
        <v>14022579.17</v>
      </c>
      <c r="C17" s="43"/>
      <c r="D17" s="43"/>
      <c r="E17" s="105"/>
      <c r="F17" s="43"/>
      <c r="G17" s="21"/>
      <c r="H17" s="40"/>
      <c r="I17" s="42"/>
    </row>
    <row r="18" spans="1:9" ht="15">
      <c r="A18" s="64" t="s">
        <v>77</v>
      </c>
      <c r="B18" s="104">
        <v>136738.33</v>
      </c>
      <c r="C18" s="102"/>
      <c r="D18" s="102"/>
      <c r="E18" s="105"/>
      <c r="F18" s="43"/>
      <c r="G18" s="21"/>
      <c r="H18" s="40"/>
      <c r="I18" s="40"/>
    </row>
    <row r="19" spans="1:7" ht="15">
      <c r="A19" s="106" t="s">
        <v>44</v>
      </c>
      <c r="B19" s="104">
        <v>13885840.84</v>
      </c>
      <c r="C19" s="102"/>
      <c r="D19" s="102"/>
      <c r="E19" s="105"/>
      <c r="F19" s="43"/>
      <c r="G19" s="21"/>
    </row>
    <row r="20" spans="1:7" ht="15">
      <c r="A20" s="65"/>
      <c r="B20" s="49"/>
      <c r="C20" s="102"/>
      <c r="D20" s="102"/>
      <c r="E20" s="105"/>
      <c r="F20" s="98"/>
      <c r="G20"/>
    </row>
    <row r="21" spans="1:7" ht="15">
      <c r="A21" s="63" t="s">
        <v>180</v>
      </c>
      <c r="B21" s="104">
        <f>B17+B15</f>
        <v>14022579.17</v>
      </c>
      <c r="C21" s="102"/>
      <c r="D21" s="102"/>
      <c r="E21" s="105"/>
      <c r="F21" s="98"/>
      <c r="G21"/>
    </row>
    <row r="22" spans="1:7" ht="15">
      <c r="A22" s="63"/>
      <c r="B22" s="102"/>
      <c r="C22" s="102"/>
      <c r="D22" s="102"/>
      <c r="E22" s="105"/>
      <c r="F22" s="98"/>
      <c r="G22"/>
    </row>
    <row r="23" spans="1:7" ht="15">
      <c r="A23" s="67"/>
      <c r="B23" s="44"/>
      <c r="C23" s="102"/>
      <c r="D23" s="102"/>
      <c r="E23" s="105"/>
      <c r="F23" s="98"/>
      <c r="G23"/>
    </row>
    <row r="24" spans="1:8" ht="15">
      <c r="A24" s="64" t="s">
        <v>179</v>
      </c>
      <c r="B24" s="216">
        <f>B25+B26</f>
        <v>14379589.47</v>
      </c>
      <c r="C24" s="107"/>
      <c r="D24" s="108"/>
      <c r="E24" s="109"/>
      <c r="F24" s="98"/>
      <c r="G24"/>
      <c r="H24" s="70"/>
    </row>
    <row r="25" spans="1:7" ht="15">
      <c r="A25" s="64" t="s">
        <v>14</v>
      </c>
      <c r="B25" s="75">
        <f>B17</f>
        <v>14022579.17</v>
      </c>
      <c r="C25" s="102"/>
      <c r="D25" s="110"/>
      <c r="E25" s="111"/>
      <c r="F25" s="98"/>
      <c r="G25"/>
    </row>
    <row r="26" spans="1:7" ht="15">
      <c r="A26" s="64" t="s">
        <v>20</v>
      </c>
      <c r="B26" s="60">
        <v>357010.3</v>
      </c>
      <c r="C26" s="102"/>
      <c r="D26" s="102"/>
      <c r="E26" s="102"/>
      <c r="F26" s="98"/>
      <c r="G26"/>
    </row>
    <row r="27" spans="1:14" ht="15.75">
      <c r="A27" s="112"/>
      <c r="B27" s="113"/>
      <c r="C27" s="114"/>
      <c r="D27" s="114"/>
      <c r="E27" s="109"/>
      <c r="F27" s="98"/>
      <c r="G27"/>
      <c r="N27" s="70"/>
    </row>
    <row r="28" spans="1:8" ht="15">
      <c r="A28" s="64"/>
      <c r="B28" s="75"/>
      <c r="C28" s="102"/>
      <c r="D28" s="102"/>
      <c r="E28" s="115"/>
      <c r="F28" s="98"/>
      <c r="G28" s="74"/>
      <c r="H28" s="70"/>
    </row>
    <row r="29" spans="1:7" ht="15">
      <c r="A29" s="67"/>
      <c r="B29" s="75"/>
      <c r="C29" s="102"/>
      <c r="D29" s="102"/>
      <c r="E29" s="115"/>
      <c r="F29" s="98"/>
      <c r="G29" s="74"/>
    </row>
    <row r="30" spans="1:7" ht="15">
      <c r="A30" s="66" t="s">
        <v>176</v>
      </c>
      <c r="B30" s="216">
        <f>B31</f>
        <v>386689.02</v>
      </c>
      <c r="C30" s="102"/>
      <c r="D30" s="102"/>
      <c r="E30" s="116"/>
      <c r="F30" s="98"/>
      <c r="G30" s="74"/>
    </row>
    <row r="31" spans="1:8" ht="15">
      <c r="A31" s="117" t="s">
        <v>19</v>
      </c>
      <c r="B31" s="217">
        <v>386689.02</v>
      </c>
      <c r="C31" s="102"/>
      <c r="D31" s="102"/>
      <c r="E31" s="116"/>
      <c r="F31" s="98"/>
      <c r="G31"/>
      <c r="H31" s="70"/>
    </row>
    <row r="32" spans="1:7" ht="15.75">
      <c r="A32" s="118"/>
      <c r="B32" s="119"/>
      <c r="C32" s="102"/>
      <c r="D32" s="102"/>
      <c r="E32" s="116"/>
      <c r="F32" s="98"/>
      <c r="G32"/>
    </row>
    <row r="33" spans="3:7" ht="15">
      <c r="C33" s="47"/>
      <c r="D33" s="47"/>
      <c r="E33" s="48"/>
      <c r="F33" s="120"/>
      <c r="G33"/>
    </row>
    <row r="34" spans="3:8" ht="15">
      <c r="C34" s="47"/>
      <c r="D34" s="47"/>
      <c r="E34" s="48"/>
      <c r="F34" s="120"/>
      <c r="G34"/>
      <c r="H34" s="70"/>
    </row>
    <row r="35" spans="1:6" ht="15.75">
      <c r="A35" s="123" t="s">
        <v>30</v>
      </c>
      <c r="B35" s="89">
        <v>43172</v>
      </c>
      <c r="C35" s="45"/>
      <c r="D35" s="45"/>
      <c r="E35" s="121"/>
      <c r="F35" s="122"/>
    </row>
    <row r="36" spans="1:6" ht="15.75">
      <c r="A36" s="123" t="s">
        <v>32</v>
      </c>
      <c r="B36" s="89">
        <v>43172</v>
      </c>
      <c r="C36" s="45"/>
      <c r="D36" s="45"/>
      <c r="E36" s="121"/>
      <c r="F36" s="122"/>
    </row>
    <row r="37" spans="3:6" ht="15">
      <c r="C37" s="45"/>
      <c r="D37" s="45"/>
      <c r="E37" s="121"/>
      <c r="F37" s="122"/>
    </row>
    <row r="38" spans="1:5" ht="15.75">
      <c r="A38" s="124" t="s">
        <v>31</v>
      </c>
      <c r="B38" s="218">
        <v>43554</v>
      </c>
      <c r="C38" s="7"/>
      <c r="D38" s="7"/>
      <c r="E38" s="8"/>
    </row>
    <row r="39" spans="3:5" ht="15">
      <c r="C39" s="7"/>
      <c r="D39" s="7"/>
      <c r="E39" s="8"/>
    </row>
    <row r="40" spans="3:5" ht="15">
      <c r="C40" s="7"/>
      <c r="D40" s="7"/>
      <c r="E40" s="8"/>
    </row>
    <row r="41" spans="1:5" ht="15.75">
      <c r="A41" s="123"/>
      <c r="B41" s="78"/>
      <c r="C41" s="7"/>
      <c r="D41" s="7"/>
      <c r="E41" s="8"/>
    </row>
    <row r="42" spans="1:5" ht="15.75">
      <c r="A42" s="123"/>
      <c r="B42" s="89"/>
      <c r="C42" s="7"/>
      <c r="D42" s="7"/>
      <c r="E42" s="8"/>
    </row>
    <row r="43" spans="3:5" ht="15">
      <c r="C43" s="7"/>
      <c r="D43" s="7"/>
      <c r="E43" s="8"/>
    </row>
    <row r="44" spans="3:5" ht="15">
      <c r="C44" s="7"/>
      <c r="D44" s="7"/>
      <c r="E44" s="8"/>
    </row>
    <row r="45" spans="1:5" ht="15">
      <c r="A45" s="11"/>
      <c r="B45" s="7"/>
      <c r="C45" s="7"/>
      <c r="D45" s="7"/>
      <c r="E45" s="8"/>
    </row>
    <row r="46" spans="1:5" ht="15">
      <c r="A46" s="11"/>
      <c r="B46" s="7"/>
      <c r="C46" s="7"/>
      <c r="D46" s="7"/>
      <c r="E46" s="8"/>
    </row>
    <row r="47" spans="1:5" ht="15">
      <c r="A47" s="11"/>
      <c r="B47" s="7"/>
      <c r="C47" s="7"/>
      <c r="D47" s="7"/>
      <c r="E47" s="8"/>
    </row>
    <row r="48" spans="1:5" ht="15">
      <c r="A48" s="11"/>
      <c r="B48" s="7"/>
      <c r="C48" s="7"/>
      <c r="D48" s="7"/>
      <c r="E48" s="8"/>
    </row>
    <row r="49" spans="1:5" ht="15">
      <c r="A49" s="11"/>
      <c r="B49" s="7"/>
      <c r="C49" s="7"/>
      <c r="D49" s="7"/>
      <c r="E49" s="8"/>
    </row>
    <row r="50" spans="1:5" ht="15">
      <c r="A50" s="11"/>
      <c r="B50" s="7"/>
      <c r="C50" s="7"/>
      <c r="D50" s="7"/>
      <c r="E50" s="8"/>
    </row>
    <row r="51" spans="1:5" ht="15">
      <c r="A51" s="4"/>
      <c r="B51" s="7"/>
      <c r="C51" s="7"/>
      <c r="D51" s="7"/>
      <c r="E51" s="8"/>
    </row>
    <row r="52" spans="1:5" ht="20.25">
      <c r="A52" s="10"/>
      <c r="B52" s="12"/>
      <c r="C52" s="12"/>
      <c r="D52" s="12"/>
      <c r="E52" s="13"/>
    </row>
    <row r="53" spans="1:5" ht="16.5" customHeight="1">
      <c r="A53" s="11"/>
      <c r="B53" s="7"/>
      <c r="C53" s="7"/>
      <c r="D53" s="7"/>
      <c r="E53" s="8"/>
    </row>
    <row r="54" spans="1:5" ht="15">
      <c r="A54" s="4"/>
      <c r="B54" s="7"/>
      <c r="C54" s="7"/>
      <c r="D54" s="7"/>
      <c r="E54" s="4"/>
    </row>
    <row r="55" spans="1:5" ht="20.25">
      <c r="A55" s="10"/>
      <c r="B55" s="7"/>
      <c r="C55" s="7"/>
      <c r="D55" s="7"/>
      <c r="E55" s="8"/>
    </row>
    <row r="56" spans="1:5" ht="15">
      <c r="A56" s="4"/>
      <c r="B56" s="7"/>
      <c r="C56" s="7"/>
      <c r="D56" s="7"/>
      <c r="E56" s="3"/>
    </row>
    <row r="57" spans="1:5" ht="22.5" customHeight="1">
      <c r="A57" s="4"/>
      <c r="B57" s="7"/>
      <c r="C57" s="7"/>
      <c r="D57" s="7"/>
      <c r="E57" s="3"/>
    </row>
    <row r="58" spans="1:4" ht="15">
      <c r="A58" s="4"/>
      <c r="B58" s="7"/>
      <c r="C58" s="7"/>
      <c r="D58" s="7"/>
    </row>
    <row r="59" spans="1:4" ht="15">
      <c r="A59" s="4"/>
      <c r="B59" s="7"/>
      <c r="C59" s="7"/>
      <c r="D59" s="7"/>
    </row>
    <row r="60" spans="1:4" ht="15">
      <c r="A60" s="4"/>
      <c r="B60" s="7"/>
      <c r="C60" s="7"/>
      <c r="D60" s="7"/>
    </row>
    <row r="61" spans="1:4" ht="15">
      <c r="A61" s="4"/>
      <c r="B61" s="7"/>
      <c r="C61" s="7"/>
      <c r="D61" s="7"/>
    </row>
    <row r="62" spans="1:4" ht="15">
      <c r="A62" s="4"/>
      <c r="B62" s="7"/>
      <c r="C62" s="7"/>
      <c r="D62" s="7"/>
    </row>
    <row r="63" spans="1:4" ht="15">
      <c r="A63" s="4"/>
      <c r="B63" s="7"/>
      <c r="C63" s="7"/>
      <c r="D63" s="7"/>
    </row>
    <row r="64" spans="1:4" ht="15">
      <c r="A64" s="4"/>
      <c r="B64" s="7"/>
      <c r="C64" s="7"/>
      <c r="D64" s="7"/>
    </row>
    <row r="65" spans="1:4" ht="15">
      <c r="A65" s="4"/>
      <c r="B65" s="7"/>
      <c r="C65" s="7"/>
      <c r="D65" s="7"/>
    </row>
    <row r="66" spans="1:4" ht="15">
      <c r="A66" s="4"/>
      <c r="B66" s="7"/>
      <c r="C66" s="7"/>
      <c r="D66" s="7"/>
    </row>
    <row r="67" spans="1:4" ht="15">
      <c r="A67" s="4"/>
      <c r="B67" s="7"/>
      <c r="C67" s="7"/>
      <c r="D67" s="7"/>
    </row>
    <row r="68" spans="1:4" ht="15">
      <c r="A68" s="4"/>
      <c r="B68" s="7"/>
      <c r="C68" s="7"/>
      <c r="D68" s="7"/>
    </row>
    <row r="69" spans="1:4" ht="15">
      <c r="A69" s="4"/>
      <c r="B69" s="7"/>
      <c r="C69" s="7"/>
      <c r="D69" s="7"/>
    </row>
    <row r="70" spans="1:4" ht="15">
      <c r="A70" s="4"/>
      <c r="B70" s="7"/>
      <c r="C70" s="7"/>
      <c r="D70" s="7"/>
    </row>
    <row r="71" spans="1:4" ht="15">
      <c r="A71" s="4"/>
      <c r="B71" s="7"/>
      <c r="C71" s="7"/>
      <c r="D71" s="7"/>
    </row>
    <row r="72" spans="1:4" ht="15">
      <c r="A72" s="4"/>
      <c r="B72" s="7"/>
      <c r="C72" s="7"/>
      <c r="D72" s="7"/>
    </row>
    <row r="73" spans="1:4" ht="15">
      <c r="A73" s="4"/>
      <c r="B73" s="7"/>
      <c r="C73" s="7"/>
      <c r="D73" s="7"/>
    </row>
    <row r="74" spans="1:4" ht="15">
      <c r="A74" s="4"/>
      <c r="B74" s="7"/>
      <c r="C74" s="7"/>
      <c r="D74" s="7"/>
    </row>
    <row r="75" spans="1:4" ht="15">
      <c r="A75" s="4"/>
      <c r="B75" s="7"/>
      <c r="C75" s="7"/>
      <c r="D75" s="7"/>
    </row>
    <row r="76" spans="1:4" ht="15">
      <c r="A76" s="4"/>
      <c r="B76" s="7"/>
      <c r="C76" s="7"/>
      <c r="D76" s="7"/>
    </row>
    <row r="77" spans="1:4" ht="15">
      <c r="A77" s="4"/>
      <c r="B77" s="7"/>
      <c r="C77" s="7"/>
      <c r="D77" s="7"/>
    </row>
    <row r="78" spans="1:4" ht="15">
      <c r="A78" s="4"/>
      <c r="B78" s="7"/>
      <c r="C78" s="7"/>
      <c r="D78" s="7"/>
    </row>
    <row r="79" spans="1:4" ht="15">
      <c r="A79" s="4"/>
      <c r="B79" s="7"/>
      <c r="C79" s="7"/>
      <c r="D79" s="7"/>
    </row>
    <row r="80" spans="1:4" ht="15">
      <c r="A80" s="4"/>
      <c r="B80" s="7"/>
      <c r="C80" s="7"/>
      <c r="D80" s="7"/>
    </row>
    <row r="81" spans="1:4" ht="15">
      <c r="A81" s="4"/>
      <c r="B81" s="7"/>
      <c r="C81" s="7"/>
      <c r="D81" s="7"/>
    </row>
    <row r="82" spans="1:4" ht="15">
      <c r="A82" s="4"/>
      <c r="B82" s="7"/>
      <c r="C82" s="7"/>
      <c r="D82" s="7"/>
    </row>
    <row r="83" spans="1:4" ht="15">
      <c r="A83" s="4"/>
      <c r="B83" s="7"/>
      <c r="C83" s="7"/>
      <c r="D83" s="7"/>
    </row>
    <row r="84" spans="1:4" ht="15">
      <c r="A84" s="4"/>
      <c r="B84" s="7"/>
      <c r="C84" s="7"/>
      <c r="D84" s="7"/>
    </row>
    <row r="85" spans="1:4" ht="15">
      <c r="A85" s="4"/>
      <c r="B85" s="7"/>
      <c r="C85" s="7"/>
      <c r="D85" s="7"/>
    </row>
    <row r="86" spans="1:4" ht="15">
      <c r="A86" s="4"/>
      <c r="B86" s="7"/>
      <c r="C86" s="7"/>
      <c r="D86" s="7"/>
    </row>
    <row r="87" spans="1:4" ht="15">
      <c r="A87" s="4"/>
      <c r="B87" s="7"/>
      <c r="C87" s="7"/>
      <c r="D87" s="7"/>
    </row>
    <row r="88" spans="1:4" ht="15">
      <c r="A88" s="4"/>
      <c r="B88" s="7"/>
      <c r="C88" s="7"/>
      <c r="D88" s="7"/>
    </row>
    <row r="89" spans="1:4" ht="15">
      <c r="A89" s="4"/>
      <c r="B89" s="7"/>
      <c r="C89" s="7"/>
      <c r="D89" s="7"/>
    </row>
    <row r="90" spans="1:4" ht="15">
      <c r="A90" s="4"/>
      <c r="B90" s="7"/>
      <c r="C90" s="7"/>
      <c r="D90" s="7"/>
    </row>
    <row r="91" spans="1:4" ht="15">
      <c r="A91" s="4"/>
      <c r="B91" s="7"/>
      <c r="C91" s="7"/>
      <c r="D91" s="7"/>
    </row>
    <row r="92" spans="1:4" ht="15">
      <c r="A92" s="4"/>
      <c r="B92" s="7"/>
      <c r="C92" s="7"/>
      <c r="D92" s="7"/>
    </row>
    <row r="93" spans="1:4" ht="15">
      <c r="A93" s="4"/>
      <c r="B93" s="7"/>
      <c r="C93" s="7"/>
      <c r="D93" s="7"/>
    </row>
    <row r="94" spans="1:4" ht="15">
      <c r="A94" s="4"/>
      <c r="B94" s="7"/>
      <c r="C94" s="7"/>
      <c r="D94" s="7"/>
    </row>
    <row r="95" spans="1:4" ht="15">
      <c r="A95" s="4"/>
      <c r="B95" s="7"/>
      <c r="C95" s="7"/>
      <c r="D95" s="7"/>
    </row>
    <row r="96" spans="1:4" ht="15">
      <c r="A96" s="4"/>
      <c r="B96" s="7"/>
      <c r="C96" s="7"/>
      <c r="D96" s="7"/>
    </row>
    <row r="97" spans="1:4" ht="15">
      <c r="A97" s="4"/>
      <c r="B97" s="7"/>
      <c r="C97" s="7"/>
      <c r="D97" s="7"/>
    </row>
    <row r="98" spans="1:4" ht="15">
      <c r="A98" s="4"/>
      <c r="B98" s="7"/>
      <c r="C98" s="7"/>
      <c r="D98" s="7"/>
    </row>
    <row r="99" spans="1:4" ht="15">
      <c r="A99" s="4"/>
      <c r="B99" s="7"/>
      <c r="C99" s="7"/>
      <c r="D99" s="7"/>
    </row>
    <row r="100" spans="1:4" ht="15">
      <c r="A100" s="4"/>
      <c r="B100" s="7"/>
      <c r="C100" s="7"/>
      <c r="D100" s="7"/>
    </row>
    <row r="101" spans="1:4" ht="15">
      <c r="A101" s="4"/>
      <c r="B101" s="7"/>
      <c r="C101" s="7"/>
      <c r="D101" s="7"/>
    </row>
    <row r="102" spans="1:5" ht="15">
      <c r="A102" s="5"/>
      <c r="B102" s="6"/>
      <c r="C102" s="6"/>
      <c r="D102" s="6"/>
      <c r="E102" s="9"/>
    </row>
    <row r="103" spans="1:5" ht="15">
      <c r="A103" s="5"/>
      <c r="B103" s="6"/>
      <c r="C103" s="6"/>
      <c r="D103" s="6"/>
      <c r="E103" s="5"/>
    </row>
    <row r="104" spans="1:5" ht="15">
      <c r="A104" s="4"/>
      <c r="B104" s="7"/>
      <c r="C104" s="7"/>
      <c r="D104" s="7"/>
      <c r="E104" s="7"/>
    </row>
    <row r="105" spans="1:4" ht="15">
      <c r="A105" s="4"/>
      <c r="B105" s="7"/>
      <c r="C105" s="7"/>
      <c r="D105" s="7"/>
    </row>
    <row r="106" spans="1:4" ht="15">
      <c r="A106" s="4"/>
      <c r="B106" s="7"/>
      <c r="C106" s="7"/>
      <c r="D106" s="7"/>
    </row>
    <row r="107" spans="1:4" ht="15">
      <c r="A107" s="4"/>
      <c r="B107" s="7"/>
      <c r="C107" s="7"/>
      <c r="D107" s="7"/>
    </row>
    <row r="108" spans="1:4" ht="15">
      <c r="A108" s="4"/>
      <c r="B108" s="7"/>
      <c r="C108" s="7"/>
      <c r="D108" s="7"/>
    </row>
    <row r="109" spans="1:4" ht="15">
      <c r="A109" s="4"/>
      <c r="B109" s="7"/>
      <c r="C109" s="7"/>
      <c r="D109" s="7"/>
    </row>
    <row r="110" spans="1:4" ht="15">
      <c r="A110" s="4"/>
      <c r="B110" s="7"/>
      <c r="C110" s="7"/>
      <c r="D110" s="7"/>
    </row>
    <row r="111" spans="1:4" ht="15">
      <c r="A111" s="4"/>
      <c r="B111" s="7"/>
      <c r="C111" s="7"/>
      <c r="D111" s="7"/>
    </row>
    <row r="112" spans="1:4" ht="15">
      <c r="A112" s="4"/>
      <c r="B112" s="7"/>
      <c r="C112" s="7"/>
      <c r="D112" s="7"/>
    </row>
    <row r="113" spans="1:4" ht="15">
      <c r="A113" s="7"/>
      <c r="B113" s="7"/>
      <c r="C113" s="7"/>
      <c r="D113" s="4"/>
    </row>
    <row r="114" spans="1:4" ht="15">
      <c r="A114" s="4"/>
      <c r="B114" s="7"/>
      <c r="C114" s="7"/>
      <c r="D114" s="7"/>
    </row>
    <row r="115" spans="1:4" ht="15">
      <c r="A115" s="4"/>
      <c r="B115" s="7"/>
      <c r="C115" s="7"/>
      <c r="D115" s="7"/>
    </row>
    <row r="116" spans="1:4" ht="15">
      <c r="A116" s="4"/>
      <c r="B116" s="7"/>
      <c r="C116" s="7"/>
      <c r="D116" s="7"/>
    </row>
    <row r="117" spans="1:4" ht="15">
      <c r="A117" s="4"/>
      <c r="B117" s="7"/>
      <c r="C117" s="7"/>
      <c r="D117" s="7"/>
    </row>
    <row r="118" spans="1:4" ht="15">
      <c r="A118" s="4"/>
      <c r="B118" s="7"/>
      <c r="C118" s="7"/>
      <c r="D118" s="7"/>
    </row>
    <row r="119" spans="1:4" ht="15">
      <c r="A119" s="4"/>
      <c r="B119" s="7"/>
      <c r="C119" s="7"/>
      <c r="D119" s="7"/>
    </row>
    <row r="120" spans="1:4" ht="15">
      <c r="A120" s="4"/>
      <c r="B120" s="7"/>
      <c r="C120" s="7"/>
      <c r="D120" s="7"/>
    </row>
    <row r="121" spans="1:4" ht="15">
      <c r="A121" s="4"/>
      <c r="B121" s="7"/>
      <c r="C121" s="7"/>
      <c r="D121" s="7"/>
    </row>
    <row r="122" spans="1:4" ht="15">
      <c r="A122" s="4"/>
      <c r="B122" s="7"/>
      <c r="C122" s="7"/>
      <c r="D122" s="7"/>
    </row>
    <row r="123" spans="1:4" ht="15">
      <c r="A123" s="4"/>
      <c r="B123" s="7"/>
      <c r="C123" s="7"/>
      <c r="D123" s="7"/>
    </row>
    <row r="124" spans="1:4" ht="15">
      <c r="A124" s="4"/>
      <c r="B124" s="7"/>
      <c r="C124" s="7"/>
      <c r="D124" s="7"/>
    </row>
    <row r="125" spans="1:4" ht="15">
      <c r="A125" s="4"/>
      <c r="B125" s="7"/>
      <c r="C125" s="7"/>
      <c r="D125" s="7"/>
    </row>
    <row r="126" spans="1:4" ht="15">
      <c r="A126" s="4"/>
      <c r="B126" s="7"/>
      <c r="C126" s="7"/>
      <c r="D126" s="7"/>
    </row>
    <row r="127" spans="1:4" ht="15">
      <c r="A127" s="4"/>
      <c r="B127" s="7"/>
      <c r="C127" s="7"/>
      <c r="D127" s="7"/>
    </row>
    <row r="128" spans="1:4" ht="15">
      <c r="A128" s="4"/>
      <c r="B128" s="7"/>
      <c r="C128" s="7"/>
      <c r="D128" s="7"/>
    </row>
    <row r="129" spans="1:4" ht="15">
      <c r="A129" s="4"/>
      <c r="B129" s="7"/>
      <c r="C129" s="7"/>
      <c r="D129" s="7"/>
    </row>
    <row r="130" spans="1:4" ht="15">
      <c r="A130" s="4"/>
      <c r="B130" s="7"/>
      <c r="C130" s="7"/>
      <c r="D130" s="7"/>
    </row>
    <row r="131" spans="1:4" ht="15">
      <c r="A131" s="4"/>
      <c r="B131" s="7"/>
      <c r="C131" s="7"/>
      <c r="D131" s="7"/>
    </row>
    <row r="132" spans="1:4" ht="15">
      <c r="A132" s="4"/>
      <c r="B132" s="7"/>
      <c r="C132" s="7"/>
      <c r="D132" s="7"/>
    </row>
    <row r="133" spans="1:4" ht="15">
      <c r="A133" s="4"/>
      <c r="B133" s="7"/>
      <c r="C133" s="7"/>
      <c r="D133" s="7"/>
    </row>
    <row r="134" spans="1:4" ht="15">
      <c r="A134" s="4"/>
      <c r="B134" s="7"/>
      <c r="C134" s="7"/>
      <c r="D134" s="7"/>
    </row>
    <row r="135" spans="1:4" ht="15">
      <c r="A135" s="4"/>
      <c r="B135" s="7"/>
      <c r="C135" s="7"/>
      <c r="D135" s="7"/>
    </row>
    <row r="136" spans="1:4" ht="15">
      <c r="A136" s="4"/>
      <c r="B136" s="7"/>
      <c r="C136" s="7"/>
      <c r="D136" s="7"/>
    </row>
    <row r="137" spans="1:4" ht="15">
      <c r="A137" s="4"/>
      <c r="B137" s="7"/>
      <c r="C137" s="7"/>
      <c r="D137" s="7"/>
    </row>
    <row r="138" spans="1:4" ht="15">
      <c r="A138" s="4"/>
      <c r="B138" s="7"/>
      <c r="C138" s="7"/>
      <c r="D138" s="7"/>
    </row>
    <row r="139" spans="1:4" ht="15">
      <c r="A139" s="4"/>
      <c r="B139" s="7"/>
      <c r="C139" s="7"/>
      <c r="D139" s="7"/>
    </row>
    <row r="140" spans="1:4" ht="15">
      <c r="A140" s="4"/>
      <c r="B140" s="7"/>
      <c r="C140" s="7"/>
      <c r="D140" s="7"/>
    </row>
    <row r="141" spans="1:4" ht="15">
      <c r="A141" s="4"/>
      <c r="B141" s="7"/>
      <c r="C141" s="7"/>
      <c r="D141" s="7"/>
    </row>
    <row r="142" spans="1:4" ht="15">
      <c r="A142" s="4"/>
      <c r="B142" s="7"/>
      <c r="C142" s="7"/>
      <c r="D142" s="7"/>
    </row>
    <row r="143" spans="1:4" ht="15">
      <c r="A143" s="4"/>
      <c r="B143" s="7"/>
      <c r="C143" s="7"/>
      <c r="D143" s="7"/>
    </row>
    <row r="144" spans="1:4" ht="15">
      <c r="A144" s="4"/>
      <c r="B144" s="7"/>
      <c r="C144" s="7"/>
      <c r="D144" s="7"/>
    </row>
    <row r="145" spans="1:4" ht="15">
      <c r="A145" s="4"/>
      <c r="B145" s="7"/>
      <c r="C145" s="7"/>
      <c r="D145" s="7"/>
    </row>
    <row r="146" spans="1:4" ht="15">
      <c r="A146" s="4"/>
      <c r="B146" s="7"/>
      <c r="C146" s="7"/>
      <c r="D146" s="7"/>
    </row>
    <row r="147" spans="1:4" ht="15">
      <c r="A147" s="4"/>
      <c r="B147" s="7"/>
      <c r="C147" s="7"/>
      <c r="D147" s="7"/>
    </row>
    <row r="148" spans="1:4" ht="15">
      <c r="A148" s="4"/>
      <c r="B148" s="7"/>
      <c r="C148" s="7"/>
      <c r="D148" s="7"/>
    </row>
    <row r="149" spans="1:4" ht="15">
      <c r="A149" s="4"/>
      <c r="B149" s="7"/>
      <c r="C149" s="7"/>
      <c r="D149" s="7"/>
    </row>
    <row r="150" spans="1:4" ht="15">
      <c r="A150" s="4"/>
      <c r="B150" s="7"/>
      <c r="C150" s="7"/>
      <c r="D150" s="7"/>
    </row>
    <row r="151" spans="1:4" ht="15">
      <c r="A151" s="4"/>
      <c r="B151" s="7"/>
      <c r="C151" s="7"/>
      <c r="D151" s="7"/>
    </row>
    <row r="152" spans="1:4" ht="15">
      <c r="A152" s="4"/>
      <c r="B152" s="7"/>
      <c r="C152" s="7"/>
      <c r="D152" s="7"/>
    </row>
    <row r="153" spans="1:4" ht="15">
      <c r="A153" s="4"/>
      <c r="B153" s="7"/>
      <c r="C153" s="7"/>
      <c r="D153" s="7"/>
    </row>
    <row r="154" spans="1:4" ht="15">
      <c r="A154" s="4"/>
      <c r="B154" s="7"/>
      <c r="C154" s="7"/>
      <c r="D154" s="7"/>
    </row>
    <row r="155" spans="1:4" ht="15">
      <c r="A155" s="4"/>
      <c r="B155" s="7"/>
      <c r="C155" s="7"/>
      <c r="D155" s="7"/>
    </row>
    <row r="156" spans="1:4" ht="15">
      <c r="A156" s="4"/>
      <c r="B156" s="7"/>
      <c r="C156" s="7"/>
      <c r="D156" s="7"/>
    </row>
    <row r="157" spans="1:4" ht="15">
      <c r="A157" s="4"/>
      <c r="B157" s="7"/>
      <c r="C157" s="7"/>
      <c r="D157" s="7"/>
    </row>
    <row r="158" spans="1:4" ht="29.25" customHeight="1">
      <c r="A158" s="4"/>
      <c r="B158" s="7"/>
      <c r="C158" s="7"/>
      <c r="D158" s="7"/>
    </row>
    <row r="159" spans="1:4" ht="23.25">
      <c r="A159" s="15"/>
      <c r="B159" s="7"/>
      <c r="C159" s="7"/>
      <c r="D159" s="7"/>
    </row>
    <row r="160" spans="1:4" ht="15">
      <c r="A160" s="4"/>
      <c r="B160" s="7"/>
      <c r="C160" s="7"/>
      <c r="D160" s="7"/>
    </row>
    <row r="161" spans="1:4" ht="15">
      <c r="A161" s="4"/>
      <c r="B161" s="7"/>
      <c r="C161" s="7"/>
      <c r="D161" s="7"/>
    </row>
    <row r="162" spans="1:4" ht="15">
      <c r="A162" s="4"/>
      <c r="B162" s="7"/>
      <c r="C162" s="7"/>
      <c r="D162" s="7"/>
    </row>
    <row r="163" spans="1:4" ht="15">
      <c r="A163" s="4"/>
      <c r="B163" s="7"/>
      <c r="C163" s="7"/>
      <c r="D163" s="7"/>
    </row>
    <row r="164" spans="1:4" ht="15">
      <c r="A164" s="4"/>
      <c r="B164" s="7"/>
      <c r="C164" s="7"/>
      <c r="D164" s="7"/>
    </row>
    <row r="165" spans="1:4" ht="15">
      <c r="A165" s="4"/>
      <c r="B165" s="7"/>
      <c r="C165" s="7"/>
      <c r="D165" s="7"/>
    </row>
    <row r="166" spans="1:4" ht="15">
      <c r="A166" s="4"/>
      <c r="B166" s="7"/>
      <c r="C166" s="7"/>
      <c r="D166" s="7"/>
    </row>
    <row r="167" spans="1:4" ht="15">
      <c r="A167" s="4"/>
      <c r="B167" s="7"/>
      <c r="C167" s="7"/>
      <c r="D167" s="7"/>
    </row>
    <row r="168" spans="1:4" ht="15">
      <c r="A168" s="4"/>
      <c r="B168" s="7"/>
      <c r="C168" s="7"/>
      <c r="D168" s="7"/>
    </row>
    <row r="169" spans="1:4" ht="15">
      <c r="A169" s="4"/>
      <c r="B169" s="7"/>
      <c r="C169" s="7"/>
      <c r="D169" s="7"/>
    </row>
    <row r="170" spans="1:4" ht="15">
      <c r="A170" s="4"/>
      <c r="B170" s="7"/>
      <c r="C170" s="7"/>
      <c r="D170" s="7"/>
    </row>
    <row r="171" spans="1:4" ht="15">
      <c r="A171" s="4"/>
      <c r="B171" s="7"/>
      <c r="C171" s="7"/>
      <c r="D171" s="7"/>
    </row>
    <row r="172" spans="1:4" ht="15">
      <c r="A172" s="4"/>
      <c r="B172" s="7"/>
      <c r="C172" s="7"/>
      <c r="D172" s="7"/>
    </row>
    <row r="173" spans="1:4" ht="15">
      <c r="A173" s="4"/>
      <c r="B173" s="7"/>
      <c r="C173" s="7"/>
      <c r="D173" s="7"/>
    </row>
    <row r="174" spans="1:4" ht="15">
      <c r="A174" s="4"/>
      <c r="B174" s="7"/>
      <c r="C174" s="7"/>
      <c r="D174" s="7"/>
    </row>
    <row r="175" spans="1:4" ht="15">
      <c r="A175" s="4"/>
      <c r="B175" s="7"/>
      <c r="C175" s="7"/>
      <c r="D175" s="7"/>
    </row>
    <row r="176" spans="1:4" ht="15">
      <c r="A176" s="4"/>
      <c r="B176" s="7"/>
      <c r="C176" s="7"/>
      <c r="D176" s="7"/>
    </row>
    <row r="177" spans="1:4" ht="15">
      <c r="A177" s="4"/>
      <c r="B177" s="7"/>
      <c r="C177" s="7"/>
      <c r="D177" s="7"/>
    </row>
    <row r="178" spans="1:4" ht="15">
      <c r="A178" s="4"/>
      <c r="B178" s="7"/>
      <c r="C178" s="7"/>
      <c r="D178" s="7"/>
    </row>
    <row r="179" spans="1:4" ht="15">
      <c r="A179" s="4"/>
      <c r="B179" s="7"/>
      <c r="C179" s="7"/>
      <c r="D179" s="7"/>
    </row>
    <row r="180" spans="1:4" ht="15">
      <c r="A180" s="4"/>
      <c r="B180" s="7"/>
      <c r="C180" s="7"/>
      <c r="D180" s="7"/>
    </row>
    <row r="181" spans="1:4" ht="15">
      <c r="A181" s="4"/>
      <c r="B181" s="7"/>
      <c r="C181" s="7"/>
      <c r="D181" s="7"/>
    </row>
    <row r="182" spans="1:4" ht="15">
      <c r="A182" s="4"/>
      <c r="B182" s="7"/>
      <c r="C182" s="7"/>
      <c r="D182" s="7"/>
    </row>
    <row r="183" spans="1:4" ht="15">
      <c r="A183" s="4"/>
      <c r="B183" s="7"/>
      <c r="C183" s="7"/>
      <c r="D183" s="7"/>
    </row>
    <row r="184" spans="1:4" ht="15">
      <c r="A184" s="4"/>
      <c r="B184" s="7"/>
      <c r="C184" s="7"/>
      <c r="D184" s="7"/>
    </row>
    <row r="185" spans="1:4" ht="15">
      <c r="A185" s="4"/>
      <c r="B185" s="7"/>
      <c r="C185" s="7"/>
      <c r="D185" s="7"/>
    </row>
  </sheetData>
  <sheetProtection/>
  <mergeCells count="2">
    <mergeCell ref="A3:F3"/>
    <mergeCell ref="A4:F4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5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Otnice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Jana Stepankova</cp:lastModifiedBy>
  <cp:lastPrinted>2018-03-13T11:09:23Z</cp:lastPrinted>
  <dcterms:created xsi:type="dcterms:W3CDTF">2001-02-19T07:56:05Z</dcterms:created>
  <dcterms:modified xsi:type="dcterms:W3CDTF">2018-03-14T09:25:01Z</dcterms:modified>
  <cp:category/>
  <cp:version/>
  <cp:contentType/>
  <cp:contentStatus/>
</cp:coreProperties>
</file>