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345" tabRatio="601" activeTab="2"/>
  </bookViews>
  <sheets>
    <sheet name="Příjmy" sheetId="1" r:id="rId1"/>
    <sheet name="Výdaje" sheetId="2" r:id="rId2"/>
    <sheet name="Financování" sheetId="3" r:id="rId3"/>
  </sheets>
  <definedNames>
    <definedName name="_xlnm.Print_Area" localSheetId="2">'Financování'!$A$1:$E$35</definedName>
    <definedName name="_xlnm.Print_Area" localSheetId="0">'Příjmy'!$A$1:$I$49</definedName>
  </definedNames>
  <calcPr fullCalcOnLoad="1"/>
</workbook>
</file>

<file path=xl/sharedStrings.xml><?xml version="1.0" encoding="utf-8"?>
<sst xmlns="http://schemas.openxmlformats.org/spreadsheetml/2006/main" count="219" uniqueCount="194">
  <si>
    <t>%</t>
  </si>
  <si>
    <t>Činnosti knihovnické</t>
  </si>
  <si>
    <t>Rozhlas a televize</t>
  </si>
  <si>
    <t>Pohřebnictví</t>
  </si>
  <si>
    <t>VÝDAJE</t>
  </si>
  <si>
    <t>Veřejné osvětlení</t>
  </si>
  <si>
    <t>PŘÍJMY</t>
  </si>
  <si>
    <t>Kč</t>
  </si>
  <si>
    <t xml:space="preserve">upravený </t>
  </si>
  <si>
    <t>VÝSLEDKY HOSPODAŘENÍ ZA ROK 2002</t>
  </si>
  <si>
    <t>oddíl</t>
  </si>
  <si>
    <t>Financování</t>
  </si>
  <si>
    <t>Příjmy</t>
  </si>
  <si>
    <t>Výdaje</t>
  </si>
  <si>
    <t>schválený</t>
  </si>
  <si>
    <t>ZPF</t>
  </si>
  <si>
    <t>úroky</t>
  </si>
  <si>
    <t>MND</t>
  </si>
  <si>
    <t>volby</t>
  </si>
  <si>
    <t>žáci, st. správa</t>
  </si>
  <si>
    <t>Lékárna nájem + služby</t>
  </si>
  <si>
    <t>Hlášení + info</t>
  </si>
  <si>
    <t xml:space="preserve">Xerox, </t>
  </si>
  <si>
    <t>DD + pohledávka IV.Q.</t>
  </si>
  <si>
    <t>Zdr. stř. pronájem + voda</t>
  </si>
  <si>
    <t>byty - pronájem + voda</t>
  </si>
  <si>
    <t>KD - pronájem + služby</t>
  </si>
  <si>
    <t xml:space="preserve">Vyvěšeno na úřední desce:   </t>
  </si>
  <si>
    <t>Sňato z úřední desky:</t>
  </si>
  <si>
    <t>Vyvěšeno na el. úřední desce:</t>
  </si>
  <si>
    <t>zemina skládka</t>
  </si>
  <si>
    <t>Povodí Moravy</t>
  </si>
  <si>
    <t>pronáj.+ prodej pozemků</t>
  </si>
  <si>
    <t xml:space="preserve">VPP  </t>
  </si>
  <si>
    <t>Asekol, okol. Obce</t>
  </si>
  <si>
    <t>Příjmy  celkem</t>
  </si>
  <si>
    <t xml:space="preserve">Měkéš - elektro </t>
  </si>
  <si>
    <t>kronika, foto</t>
  </si>
  <si>
    <t>Svoz TKO</t>
  </si>
  <si>
    <t>KB - poplatky</t>
  </si>
  <si>
    <t>Výdaje  celkem</t>
  </si>
  <si>
    <t>KB</t>
  </si>
  <si>
    <t>Ekokom, Asekol + Obce</t>
  </si>
  <si>
    <t>příspěvek na IDS</t>
  </si>
  <si>
    <t>Všeobecná ambulantní péče</t>
  </si>
  <si>
    <t>Bytové hospodářství</t>
  </si>
  <si>
    <t>Silnice</t>
  </si>
  <si>
    <t>Pitná voda  /vodovody/</t>
  </si>
  <si>
    <t>Vodní hospodářství -  rybník</t>
  </si>
  <si>
    <t xml:space="preserve">Předškolní zařízení    </t>
  </si>
  <si>
    <t xml:space="preserve">Základní škola    </t>
  </si>
  <si>
    <t>Kino</t>
  </si>
  <si>
    <t xml:space="preserve">Ostatní záležitosti kultury </t>
  </si>
  <si>
    <t>Záležitosti sdělovacích prostředků</t>
  </si>
  <si>
    <t>Zájm. činnost v kultuře  (DD)</t>
  </si>
  <si>
    <t xml:space="preserve">Ostatní záležitosti kultury, církví a ost. </t>
  </si>
  <si>
    <t xml:space="preserve">Ostatní tělovýchovná činnost </t>
  </si>
  <si>
    <t>Využití volného času dětí a mládeže</t>
  </si>
  <si>
    <t xml:space="preserve">Nebytové hospodářství (KD) </t>
  </si>
  <si>
    <t>Sběr a svoz komunálních odpadů</t>
  </si>
  <si>
    <t xml:space="preserve">Sběrný dvůr odpadů - provoz </t>
  </si>
  <si>
    <t>Veřejná zeleň</t>
  </si>
  <si>
    <t>Ost. služby a činnosti - sociální služby</t>
  </si>
  <si>
    <t>Ochrana obyvatelstva</t>
  </si>
  <si>
    <t>Požární ochrana - dobrovolná část</t>
  </si>
  <si>
    <t>Zastupitelstva obcí</t>
  </si>
  <si>
    <t xml:space="preserve">Činnost místní správy </t>
  </si>
  <si>
    <t>Příjmy a výdaje z finančních operací</t>
  </si>
  <si>
    <t>Ostatní finanční operace</t>
  </si>
  <si>
    <t>ověřování, Czech Point, matrika</t>
  </si>
  <si>
    <t>ČNB</t>
  </si>
  <si>
    <t>Komun.služ. a úz.rozvoj</t>
  </si>
  <si>
    <t>Ostatní záležitosti pozem. komunikací</t>
  </si>
  <si>
    <t xml:space="preserve">úroky </t>
  </si>
  <si>
    <t>Základní vzdělávání (ZŠ+MŠ)-příspěvek</t>
  </si>
  <si>
    <t>Daň z příjmu FO záv. činnost</t>
  </si>
  <si>
    <t xml:space="preserve">Daň z příjmu FO SVČ      </t>
  </si>
  <si>
    <t>Daň z příjmu FO z kapit.výn.</t>
  </si>
  <si>
    <t>Daň z příjmu  PO</t>
  </si>
  <si>
    <t xml:space="preserve">Daň z příjmu PO - obec </t>
  </si>
  <si>
    <t>DPH</t>
  </si>
  <si>
    <t>Odvod za odnětí půdy ze ZPF</t>
  </si>
  <si>
    <t>Ostatní poplatky ŽP</t>
  </si>
  <si>
    <t>Poplatek za komunální odpad</t>
  </si>
  <si>
    <t>Poplatek ze psů</t>
  </si>
  <si>
    <t>Užívání veřejného prostranství</t>
  </si>
  <si>
    <t>Správní poplatky</t>
  </si>
  <si>
    <t>Daň z nemovitostí</t>
  </si>
  <si>
    <t xml:space="preserve">Neinvest. přij. dotace (SDV)  </t>
  </si>
  <si>
    <t>Pitná voda</t>
  </si>
  <si>
    <t>Předškolní zařízení</t>
  </si>
  <si>
    <t>Kina</t>
  </si>
  <si>
    <t>Zájmová činnost v kultuře</t>
  </si>
  <si>
    <t xml:space="preserve">Nebytové hospodářství </t>
  </si>
  <si>
    <t>Komunální sl. a územní rozvoj</t>
  </si>
  <si>
    <t>Sběr a svoz ost. odpadů (SD)</t>
  </si>
  <si>
    <t>Činnost místní správy</t>
  </si>
  <si>
    <t>Příjmy z fin. a úvěr. operací</t>
  </si>
  <si>
    <t xml:space="preserve">zpravodaj </t>
  </si>
  <si>
    <t>SAD, dětsky den, hřiště opravy.</t>
  </si>
  <si>
    <t xml:space="preserve">6BJ,  3BJ </t>
  </si>
  <si>
    <t>pronáj.+ prodej poz., věc. břem.</t>
  </si>
  <si>
    <t>Divadelní činnost</t>
  </si>
  <si>
    <t>Pojištění nespecifikované</t>
  </si>
  <si>
    <t>Majetek obce</t>
  </si>
  <si>
    <t>Ostatní inv. přijaté transfery ze SR</t>
  </si>
  <si>
    <t>Činnost registrovaných církví</t>
  </si>
  <si>
    <t>Využívání a zneškodňování kom. odpadů</t>
  </si>
  <si>
    <t>Kompostéry</t>
  </si>
  <si>
    <t>Protierozní a protipožární ochrana</t>
  </si>
  <si>
    <t>Protipovodňový systém</t>
  </si>
  <si>
    <t>Finanční vypořádání minulých let</t>
  </si>
  <si>
    <t>Ochotnice + Háta - vstupné</t>
  </si>
  <si>
    <t>Příjmy úhrad za dobývání nerostů</t>
  </si>
  <si>
    <t>Daň z hazardních her</t>
  </si>
  <si>
    <t>Neinvestiční přijaté transfery od obcí</t>
  </si>
  <si>
    <t>společný školský obvod</t>
  </si>
  <si>
    <t>Výdaje na dopravní obslužnost  (IDS)</t>
  </si>
  <si>
    <t>Ostatní sociální péče</t>
  </si>
  <si>
    <t>linka bezpečí</t>
  </si>
  <si>
    <t>Poplatek ze vstupného</t>
  </si>
  <si>
    <t>Neinvest. přijaté stransfery od krajů</t>
  </si>
  <si>
    <t>Osobmé asistent., peč. Služba</t>
  </si>
  <si>
    <t>charita</t>
  </si>
  <si>
    <t>Provoz SD</t>
  </si>
  <si>
    <t>Sportovní areál, inv. záměr</t>
  </si>
  <si>
    <t>Xerox,  hlášení</t>
  </si>
  <si>
    <t xml:space="preserve">ROZPOČET </t>
  </si>
  <si>
    <t xml:space="preserve">ROK </t>
  </si>
  <si>
    <t>Základní školy</t>
  </si>
  <si>
    <t>Neinvest. přijaté transfery SR</t>
  </si>
  <si>
    <t>Ost. neinvest. dotace VPP + ZŠ</t>
  </si>
  <si>
    <t>Volby prezidenta ČR</t>
  </si>
  <si>
    <t xml:space="preserve">Provoz + ost.  </t>
  </si>
  <si>
    <t>Fryc + Leona + ván. konc.+TJ</t>
  </si>
  <si>
    <t xml:space="preserve">hřbitov-písek, voda, el., chodníčky,zeď  </t>
  </si>
  <si>
    <t>Vyvěšeno na úřední desce</t>
  </si>
  <si>
    <t>Vyvěšeno na el. úřední desce</t>
  </si>
  <si>
    <t>Sňato z úřední desky</t>
  </si>
  <si>
    <t xml:space="preserve">přísp.2,15+opravy 453 tis.+topení270 tis.+kuchyň 935 tis.  </t>
  </si>
  <si>
    <t>ROZPOČET 2018</t>
  </si>
  <si>
    <t>SKUTEČNOST 2018</t>
  </si>
  <si>
    <t>Investiční přijaté transfery od krajů</t>
  </si>
  <si>
    <t>ROZPOČET  2018</t>
  </si>
  <si>
    <t>Ostatní zájmová činnost a rekreace</t>
  </si>
  <si>
    <t>fi. dar - chovatelé</t>
  </si>
  <si>
    <t>Ostatní nemocnice</t>
  </si>
  <si>
    <t>fin. Dar - LDN Vyškov</t>
  </si>
  <si>
    <t>Ostatní činnosti k ochraně přírody a krajiny</t>
  </si>
  <si>
    <t>Volby do zastupitelstev ÚSC</t>
  </si>
  <si>
    <t>Otatní činnosti j.n.</t>
  </si>
  <si>
    <t xml:space="preserve">Ochotnice+Háta(120000) </t>
  </si>
  <si>
    <t>výkon st. Správy</t>
  </si>
  <si>
    <t xml:space="preserve">vratka za volby </t>
  </si>
  <si>
    <t>Zrušený odvod z loterií</t>
  </si>
  <si>
    <t>MŠ,energie,voda,pojištění,(270 tis)</t>
  </si>
  <si>
    <t>VS Slavkov - Soc. služby</t>
  </si>
  <si>
    <t>pronájem hr.místa + základy</t>
  </si>
  <si>
    <t>Vratka volby (314)+vratka dotace JSDH (46.728,59)</t>
  </si>
  <si>
    <t>protipovodňový plán</t>
  </si>
  <si>
    <t>povinná položka (zák.240/2000 Sb.)</t>
  </si>
  <si>
    <r>
      <t>Krizová opatření -</t>
    </r>
    <r>
      <rPr>
        <sz val="10"/>
        <color indexed="10"/>
        <rFont val="Arial CE"/>
        <family val="2"/>
      </rPr>
      <t xml:space="preserve"> nový § od 2019</t>
    </r>
  </si>
  <si>
    <t>ZS, voda,pojistka,údržba</t>
  </si>
  <si>
    <t xml:space="preserve">volby </t>
  </si>
  <si>
    <t>Přeplatek VO??</t>
  </si>
  <si>
    <t xml:space="preserve">NÁVRH ROZPOČTU NA ROK 2019 - Obec Otnice </t>
  </si>
  <si>
    <t>údržba,Květná 175 tis., chodník Foltýn 859 tis., cyklostezka 100 tis.</t>
  </si>
  <si>
    <t xml:space="preserve">údržba, průtah II/418 (1,395 mil.),spojn. Mil.-Pod Vodárnou 95 tis. </t>
  </si>
  <si>
    <t>knihovna, plat, knihy, (RAAN projekt 20 tis.)</t>
  </si>
  <si>
    <t>fin. dar - pergola 200 tis.??</t>
  </si>
  <si>
    <t>Opravy + demontáž 5 tis. + přechod na DVB-T2 90tis.)</t>
  </si>
  <si>
    <t>energ, pojiš., údržba, Kasíno (100tis.)</t>
  </si>
  <si>
    <r>
      <t>vítání obč.30 tis., jubilan.7 tis.,</t>
    </r>
    <r>
      <rPr>
        <sz val="7"/>
        <color indexed="10"/>
        <rFont val="Arial CE"/>
        <family val="2"/>
      </rPr>
      <t xml:space="preserve"> videodokument 49 tis., kniha 250 tis.</t>
    </r>
  </si>
  <si>
    <t>nový povrch (2,9 mil.)</t>
  </si>
  <si>
    <t xml:space="preserve">studie (30 tis.), oprava asfalt.hřiště (50 tis.), </t>
  </si>
  <si>
    <t>údržba, el. 314.200,-, výměna pomník a kaplička (30 tis.),</t>
  </si>
  <si>
    <t>Mzdy 1,3mil., pozemky 1 mil., centrum za DD dok. 253 tis., točna Za Drahy 100tis., ost. 0,5 mil.</t>
  </si>
  <si>
    <t xml:space="preserve">krajinné prvky </t>
  </si>
  <si>
    <t>odměny, školení, cestovné…</t>
  </si>
  <si>
    <t>MŠ 270 tis., přeplatek energie???</t>
  </si>
  <si>
    <t>KD,lékárna, Koval - pronájem + služby, přeplatek??</t>
  </si>
  <si>
    <t>seč. Poltňa + projekt Na Zumru 298 tis.</t>
  </si>
  <si>
    <t>Návrh rozpočtu na rok 2019</t>
  </si>
  <si>
    <t xml:space="preserve">Stav účtů k 1.1.2019 celkem     </t>
  </si>
  <si>
    <t>Předpokládaný stav účtu k 31.12.2019</t>
  </si>
  <si>
    <t>odvod z IF, vratka dotace 39.200</t>
  </si>
  <si>
    <t>opravy, benzin, Krajinné prvky (ATREGIA)273 tis., extenzivní sad 73tis.</t>
  </si>
  <si>
    <t>VPP  + dotace na ZŠ</t>
  </si>
  <si>
    <t>vratka dotace 39.200,-</t>
  </si>
  <si>
    <t>SDH-energie, pojištění, provoz vozidel, sušák na hadice (150 tis.)</t>
  </si>
  <si>
    <t>KD, voda,el.,plyn,pojištění</t>
  </si>
  <si>
    <t>Změna stavu krátkodobých prostředků</t>
  </si>
  <si>
    <t>pol. -8115</t>
  </si>
  <si>
    <t xml:space="preserve">Daň z příjmů obec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</si>
</sst>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m/yyyy"/>
    <numFmt numFmtId="170" formatCode="#,##0\ &quot;Kč&quot;"/>
    <numFmt numFmtId="171" formatCode="#,##0.00\ &quot;Kč&quot;"/>
    <numFmt numFmtId="172" formatCode="[$-405]d\.\ mmmm\ yyyy"/>
    <numFmt numFmtId="173" formatCode="000\ 00"/>
    <numFmt numFmtId="174" formatCode="[$¥€-2]\ #\ ##,000_);[Red]\([$€-2]\ #\ ##,000\)"/>
  </numFmts>
  <fonts count="10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 CE"/>
      <family val="1"/>
    </font>
    <font>
      <sz val="18"/>
      <name val="Arial CE"/>
      <family val="2"/>
    </font>
    <font>
      <sz val="16"/>
      <name val="Arial CE"/>
      <family val="2"/>
    </font>
    <font>
      <b/>
      <sz val="10"/>
      <name val="Arial CE"/>
      <family val="2"/>
    </font>
    <font>
      <b/>
      <sz val="11"/>
      <name val="Times New Roman CE"/>
      <family val="1"/>
    </font>
    <font>
      <b/>
      <sz val="12"/>
      <name val="Arial CE"/>
      <family val="2"/>
    </font>
    <font>
      <b/>
      <sz val="18"/>
      <name val="Verdana"/>
      <family val="2"/>
    </font>
    <font>
      <b/>
      <sz val="14"/>
      <name val="Verdana"/>
      <family val="2"/>
    </font>
    <font>
      <b/>
      <sz val="1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8"/>
      <name val="Arial CE"/>
      <family val="0"/>
    </font>
    <font>
      <b/>
      <sz val="24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E"/>
      <family val="0"/>
    </font>
    <font>
      <sz val="11"/>
      <color indexed="10"/>
      <name val="Times New Roman CE"/>
      <family val="1"/>
    </font>
    <font>
      <sz val="8"/>
      <name val="Arial CE"/>
      <family val="0"/>
    </font>
    <font>
      <b/>
      <sz val="14"/>
      <color indexed="10"/>
      <name val="Arial CE"/>
      <family val="0"/>
    </font>
    <font>
      <u val="single"/>
      <sz val="10"/>
      <color indexed="10"/>
      <name val="Arial CE"/>
      <family val="0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sz val="10"/>
      <color indexed="10"/>
      <name val="Tahoma"/>
      <family val="2"/>
    </font>
    <font>
      <i/>
      <sz val="12"/>
      <color indexed="10"/>
      <name val="Tahoma"/>
      <family val="2"/>
    </font>
    <font>
      <b/>
      <sz val="18"/>
      <color indexed="10"/>
      <name val="Tahoma"/>
      <family val="2"/>
    </font>
    <font>
      <b/>
      <sz val="12"/>
      <name val="Tahoma"/>
      <family val="2"/>
    </font>
    <font>
      <b/>
      <sz val="20"/>
      <name val="Arial"/>
      <family val="2"/>
    </font>
    <font>
      <b/>
      <u val="single"/>
      <sz val="12"/>
      <name val="Tahoma"/>
      <family val="2"/>
    </font>
    <font>
      <i/>
      <sz val="10"/>
      <name val="Tahoma"/>
      <family val="2"/>
    </font>
    <font>
      <b/>
      <i/>
      <sz val="12"/>
      <name val="Tahoma"/>
      <family val="2"/>
    </font>
    <font>
      <b/>
      <sz val="14"/>
      <name val="Arial CE"/>
      <family val="0"/>
    </font>
    <font>
      <sz val="12"/>
      <name val="Arial"/>
      <family val="2"/>
    </font>
    <font>
      <sz val="12"/>
      <name val="Arial CE"/>
      <family val="2"/>
    </font>
    <font>
      <b/>
      <sz val="11"/>
      <name val="Arial"/>
      <family val="2"/>
    </font>
    <font>
      <b/>
      <sz val="11"/>
      <name val="Arial CE"/>
      <family val="0"/>
    </font>
    <font>
      <sz val="7"/>
      <name val="Arial CE"/>
      <family val="2"/>
    </font>
    <font>
      <sz val="7"/>
      <color indexed="10"/>
      <name val="Arial CE"/>
      <family val="2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36"/>
      <name val="Tahoma"/>
      <family val="2"/>
    </font>
    <font>
      <sz val="8"/>
      <color indexed="40"/>
      <name val="Arial CE"/>
      <family val="0"/>
    </font>
    <font>
      <sz val="8"/>
      <color indexed="60"/>
      <name val="Arial CE"/>
      <family val="0"/>
    </font>
    <font>
      <sz val="8"/>
      <color indexed="10"/>
      <name val="Arial CE"/>
      <family val="2"/>
    </font>
    <font>
      <b/>
      <sz val="11"/>
      <color indexed="10"/>
      <name val="Arial"/>
      <family val="2"/>
    </font>
    <font>
      <b/>
      <sz val="12"/>
      <color indexed="10"/>
      <name val="Arial CE"/>
      <family val="2"/>
    </font>
    <font>
      <b/>
      <sz val="11"/>
      <color indexed="10"/>
      <name val="Arial CE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i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7030A0"/>
      <name val="Tahoma"/>
      <family val="2"/>
    </font>
    <font>
      <sz val="8"/>
      <color rgb="FF00B0F0"/>
      <name val="Arial CE"/>
      <family val="0"/>
    </font>
    <font>
      <sz val="8"/>
      <color rgb="FFC00000"/>
      <name val="Arial CE"/>
      <family val="0"/>
    </font>
    <font>
      <sz val="10"/>
      <color rgb="FFFF0000"/>
      <name val="Arial CE"/>
      <family val="0"/>
    </font>
    <font>
      <sz val="7"/>
      <color rgb="FFFF0000"/>
      <name val="Arial CE"/>
      <family val="2"/>
    </font>
    <font>
      <sz val="8"/>
      <color rgb="FFFF0000"/>
      <name val="Arial CE"/>
      <family val="2"/>
    </font>
    <font>
      <b/>
      <sz val="11"/>
      <color rgb="FFFF0000"/>
      <name val="Arial"/>
      <family val="2"/>
    </font>
    <font>
      <b/>
      <sz val="12"/>
      <color rgb="FFFF0000"/>
      <name val="Arial CE"/>
      <family val="2"/>
    </font>
    <font>
      <b/>
      <sz val="14"/>
      <color rgb="FFFF0000"/>
      <name val="Arial CE"/>
      <family val="2"/>
    </font>
    <font>
      <b/>
      <sz val="11"/>
      <color rgb="FFFF0000"/>
      <name val="Arial CE"/>
      <family val="2"/>
    </font>
    <font>
      <sz val="10"/>
      <color rgb="FFFF0000"/>
      <name val="Arial"/>
      <family val="2"/>
    </font>
    <font>
      <sz val="12"/>
      <color rgb="FFFF0000"/>
      <name val="Tahoma"/>
      <family val="2"/>
    </font>
    <font>
      <sz val="12"/>
      <color rgb="FFFF0000"/>
      <name val="Arial"/>
      <family val="2"/>
    </font>
    <font>
      <i/>
      <sz val="10"/>
      <color rgb="FFFF0000"/>
      <name val="Tahoma"/>
      <family val="2"/>
    </font>
    <font>
      <b/>
      <sz val="12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2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2" borderId="0" applyNumberFormat="0" applyBorder="0" applyAlignment="0" applyProtection="0"/>
    <xf numFmtId="0" fontId="80" fillId="23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4" borderId="8" applyNumberFormat="0" applyAlignment="0" applyProtection="0"/>
    <xf numFmtId="0" fontId="83" fillId="25" borderId="8" applyNumberFormat="0" applyAlignment="0" applyProtection="0"/>
    <xf numFmtId="0" fontId="84" fillId="25" borderId="9" applyNumberFormat="0" applyAlignment="0" applyProtection="0"/>
    <xf numFmtId="0" fontId="85" fillId="0" borderId="0" applyNumberFormat="0" applyFill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ill="1" applyAlignment="1">
      <alignment/>
    </xf>
    <xf numFmtId="4" fontId="3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4" fillId="0" borderId="12" xfId="0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" fontId="18" fillId="0" borderId="0" xfId="0" applyNumberFormat="1" applyFont="1" applyFill="1" applyAlignment="1">
      <alignment/>
    </xf>
    <xf numFmtId="4" fontId="18" fillId="0" borderId="0" xfId="0" applyNumberFormat="1" applyFont="1" applyFill="1" applyBorder="1" applyAlignment="1">
      <alignment horizontal="left"/>
    </xf>
    <xf numFmtId="4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1" fillId="0" borderId="0" xfId="0" applyFont="1" applyFill="1" applyAlignment="1">
      <alignment/>
    </xf>
    <xf numFmtId="0" fontId="6" fillId="0" borderId="12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6" fillId="0" borderId="17" xfId="0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/>
    </xf>
    <xf numFmtId="4" fontId="29" fillId="0" borderId="17" xfId="0" applyNumberFormat="1" applyFont="1" applyBorder="1" applyAlignment="1">
      <alignment/>
    </xf>
    <xf numFmtId="4" fontId="17" fillId="0" borderId="12" xfId="0" applyNumberFormat="1" applyFont="1" applyFill="1" applyBorder="1" applyAlignment="1">
      <alignment horizontal="center" wrapText="1"/>
    </xf>
    <xf numFmtId="4" fontId="17" fillId="0" borderId="12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14" fontId="0" fillId="0" borderId="19" xfId="0" applyNumberFormat="1" applyFill="1" applyBorder="1" applyAlignment="1">
      <alignment/>
    </xf>
    <xf numFmtId="14" fontId="0" fillId="0" borderId="18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19" xfId="0" applyFill="1" applyBorder="1" applyAlignment="1">
      <alignment/>
    </xf>
    <xf numFmtId="4" fontId="31" fillId="0" borderId="17" xfId="0" applyNumberFormat="1" applyFont="1" applyBorder="1" applyAlignment="1">
      <alignment/>
    </xf>
    <xf numFmtId="4" fontId="31" fillId="0" borderId="17" xfId="0" applyNumberFormat="1" applyFont="1" applyBorder="1" applyAlignment="1">
      <alignment horizontal="right"/>
    </xf>
    <xf numFmtId="0" fontId="13" fillId="0" borderId="17" xfId="0" applyFont="1" applyBorder="1" applyAlignment="1">
      <alignment/>
    </xf>
    <xf numFmtId="0" fontId="32" fillId="0" borderId="17" xfId="0" applyFont="1" applyBorder="1" applyAlignment="1">
      <alignment/>
    </xf>
    <xf numFmtId="0" fontId="13" fillId="0" borderId="17" xfId="0" applyFont="1" applyBorder="1" applyAlignment="1">
      <alignment/>
    </xf>
    <xf numFmtId="2" fontId="21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17" fillId="0" borderId="12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32" fillId="0" borderId="17" xfId="0" applyFont="1" applyBorder="1" applyAlignment="1">
      <alignment horizontal="left"/>
    </xf>
    <xf numFmtId="0" fontId="0" fillId="0" borderId="21" xfId="0" applyFill="1" applyBorder="1" applyAlignment="1">
      <alignment/>
    </xf>
    <xf numFmtId="4" fontId="13" fillId="0" borderId="0" xfId="0" applyNumberFormat="1" applyFont="1" applyBorder="1" applyAlignment="1">
      <alignment/>
    </xf>
    <xf numFmtId="4" fontId="35" fillId="0" borderId="0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 vertical="center"/>
    </xf>
    <xf numFmtId="0" fontId="34" fillId="0" borderId="22" xfId="0" applyFont="1" applyFill="1" applyBorder="1" applyAlignment="1">
      <alignment/>
    </xf>
    <xf numFmtId="0" fontId="22" fillId="0" borderId="23" xfId="0" applyFont="1" applyFill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right" vertical="center"/>
    </xf>
    <xf numFmtId="4" fontId="0" fillId="0" borderId="25" xfId="0" applyNumberFormat="1" applyFont="1" applyFill="1" applyBorder="1" applyAlignment="1">
      <alignment horizontal="right" vertical="center"/>
    </xf>
    <xf numFmtId="4" fontId="0" fillId="0" borderId="18" xfId="0" applyNumberFormat="1" applyFont="1" applyFill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/>
    </xf>
    <xf numFmtId="0" fontId="0" fillId="0" borderId="26" xfId="0" applyFill="1" applyBorder="1" applyAlignment="1">
      <alignment/>
    </xf>
    <xf numFmtId="0" fontId="17" fillId="0" borderId="12" xfId="0" applyFont="1" applyFill="1" applyBorder="1" applyAlignment="1">
      <alignment horizontal="center" wrapText="1"/>
    </xf>
    <xf numFmtId="14" fontId="35" fillId="0" borderId="0" xfId="0" applyNumberFormat="1" applyFont="1" applyFill="1" applyBorder="1" applyAlignment="1">
      <alignment horizontal="left"/>
    </xf>
    <xf numFmtId="0" fontId="28" fillId="0" borderId="27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right"/>
    </xf>
    <xf numFmtId="0" fontId="30" fillId="0" borderId="28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9" fillId="0" borderId="28" xfId="0" applyFont="1" applyBorder="1" applyAlignment="1">
      <alignment/>
    </xf>
    <xf numFmtId="0" fontId="19" fillId="0" borderId="17" xfId="0" applyFont="1" applyBorder="1" applyAlignment="1">
      <alignment/>
    </xf>
    <xf numFmtId="0" fontId="28" fillId="0" borderId="20" xfId="0" applyFont="1" applyBorder="1" applyAlignment="1">
      <alignment/>
    </xf>
    <xf numFmtId="0" fontId="26" fillId="0" borderId="20" xfId="0" applyFont="1" applyBorder="1" applyAlignment="1">
      <alignment/>
    </xf>
    <xf numFmtId="4" fontId="86" fillId="0" borderId="17" xfId="0" applyNumberFormat="1" applyFont="1" applyBorder="1" applyAlignment="1">
      <alignment/>
    </xf>
    <xf numFmtId="0" fontId="24" fillId="0" borderId="17" xfId="0" applyFont="1" applyBorder="1" applyAlignment="1">
      <alignment/>
    </xf>
    <xf numFmtId="170" fontId="24" fillId="0" borderId="17" xfId="0" applyNumberFormat="1" applyFont="1" applyBorder="1" applyAlignment="1">
      <alignment/>
    </xf>
    <xf numFmtId="4" fontId="13" fillId="0" borderId="17" xfId="0" applyNumberFormat="1" applyFont="1" applyBorder="1" applyAlignment="1">
      <alignment/>
    </xf>
    <xf numFmtId="170" fontId="24" fillId="0" borderId="17" xfId="0" applyNumberFormat="1" applyFont="1" applyBorder="1" applyAlignment="1">
      <alignment horizontal="right"/>
    </xf>
    <xf numFmtId="0" fontId="0" fillId="0" borderId="17" xfId="0" applyBorder="1" applyAlignment="1">
      <alignment horizontal="left"/>
    </xf>
    <xf numFmtId="171" fontId="25" fillId="0" borderId="17" xfId="0" applyNumberFormat="1" applyFont="1" applyBorder="1" applyAlignment="1">
      <alignment/>
    </xf>
    <xf numFmtId="4" fontId="25" fillId="0" borderId="17" xfId="0" applyNumberFormat="1" applyFont="1" applyBorder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4" fontId="17" fillId="0" borderId="12" xfId="0" applyNumberFormat="1" applyFont="1" applyFill="1" applyBorder="1" applyAlignment="1">
      <alignment horizontal="center" wrapText="1" readingOrder="1"/>
    </xf>
    <xf numFmtId="4" fontId="17" fillId="0" borderId="12" xfId="0" applyNumberFormat="1" applyFont="1" applyFill="1" applyBorder="1" applyAlignment="1">
      <alignment horizontal="center" readingOrder="1"/>
    </xf>
    <xf numFmtId="0" fontId="0" fillId="0" borderId="3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21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3" fontId="37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4" fontId="3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" fontId="18" fillId="0" borderId="0" xfId="0" applyNumberFormat="1" applyFont="1" applyFill="1" applyAlignment="1">
      <alignment/>
    </xf>
    <xf numFmtId="4" fontId="18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2" fillId="0" borderId="34" xfId="0" applyFont="1" applyFill="1" applyBorder="1" applyAlignment="1">
      <alignment horizontal="center" vertical="center"/>
    </xf>
    <xf numFmtId="0" fontId="87" fillId="0" borderId="28" xfId="0" applyFont="1" applyFill="1" applyBorder="1" applyAlignment="1">
      <alignment/>
    </xf>
    <xf numFmtId="0" fontId="88" fillId="0" borderId="28" xfId="0" applyFont="1" applyFill="1" applyBorder="1" applyAlignment="1">
      <alignment/>
    </xf>
    <xf numFmtId="0" fontId="88" fillId="0" borderId="28" xfId="0" applyFont="1" applyFill="1" applyBorder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89" fillId="0" borderId="35" xfId="0" applyNumberFormat="1" applyFont="1" applyFill="1" applyBorder="1" applyAlignment="1">
      <alignment horizontal="right" wrapText="1" readingOrder="1"/>
    </xf>
    <xf numFmtId="3" fontId="89" fillId="0" borderId="28" xfId="0" applyNumberFormat="1" applyFont="1" applyFill="1" applyBorder="1" applyAlignment="1">
      <alignment horizontal="right" wrapText="1" readingOrder="1"/>
    </xf>
    <xf numFmtId="3" fontId="89" fillId="0" borderId="28" xfId="0" applyNumberFormat="1" applyFont="1" applyFill="1" applyBorder="1" applyAlignment="1">
      <alignment horizontal="right" wrapText="1" readingOrder="1"/>
    </xf>
    <xf numFmtId="3" fontId="89" fillId="0" borderId="36" xfId="0" applyNumberFormat="1" applyFont="1" applyFill="1" applyBorder="1" applyAlignment="1">
      <alignment horizontal="right" wrapText="1" readingOrder="1"/>
    </xf>
    <xf numFmtId="3" fontId="89" fillId="0" borderId="29" xfId="0" applyNumberFormat="1" applyFont="1" applyFill="1" applyBorder="1" applyAlignment="1">
      <alignment horizontal="right" wrapText="1" readingOrder="1"/>
    </xf>
    <xf numFmtId="3" fontId="89" fillId="0" borderId="17" xfId="0" applyNumberFormat="1" applyFont="1" applyFill="1" applyBorder="1" applyAlignment="1">
      <alignment/>
    </xf>
    <xf numFmtId="3" fontId="89" fillId="0" borderId="29" xfId="0" applyNumberFormat="1" applyFont="1" applyFill="1" applyBorder="1" applyAlignment="1">
      <alignment/>
    </xf>
    <xf numFmtId="0" fontId="90" fillId="0" borderId="28" xfId="0" applyFont="1" applyFill="1" applyBorder="1" applyAlignment="1">
      <alignment/>
    </xf>
    <xf numFmtId="0" fontId="91" fillId="0" borderId="28" xfId="0" applyFont="1" applyFill="1" applyBorder="1" applyAlignment="1">
      <alignment/>
    </xf>
    <xf numFmtId="14" fontId="91" fillId="0" borderId="28" xfId="0" applyNumberFormat="1" applyFont="1" applyFill="1" applyBorder="1" applyAlignment="1">
      <alignment/>
    </xf>
    <xf numFmtId="14" fontId="90" fillId="0" borderId="28" xfId="0" applyNumberFormat="1" applyFont="1" applyFill="1" applyBorder="1" applyAlignment="1">
      <alignment/>
    </xf>
    <xf numFmtId="0" fontId="89" fillId="0" borderId="28" xfId="0" applyFont="1" applyFill="1" applyBorder="1" applyAlignment="1">
      <alignment/>
    </xf>
    <xf numFmtId="0" fontId="91" fillId="0" borderId="36" xfId="0" applyFont="1" applyFill="1" applyBorder="1" applyAlignment="1">
      <alignment/>
    </xf>
    <xf numFmtId="0" fontId="89" fillId="0" borderId="0" xfId="0" applyFont="1" applyFill="1" applyAlignment="1">
      <alignment/>
    </xf>
    <xf numFmtId="3" fontId="92" fillId="0" borderId="12" xfId="0" applyNumberFormat="1" applyFont="1" applyFill="1" applyBorder="1" applyAlignment="1">
      <alignment horizontal="center" vertical="center" wrapText="1" readingOrder="1"/>
    </xf>
    <xf numFmtId="0" fontId="6" fillId="0" borderId="22" xfId="0" applyFont="1" applyFill="1" applyBorder="1" applyAlignment="1">
      <alignment horizontal="center" wrapText="1" readingOrder="1"/>
    </xf>
    <xf numFmtId="4" fontId="93" fillId="0" borderId="13" xfId="0" applyNumberFormat="1" applyFont="1" applyFill="1" applyBorder="1" applyAlignment="1">
      <alignment horizontal="center" vertical="center" wrapText="1"/>
    </xf>
    <xf numFmtId="0" fontId="93" fillId="0" borderId="37" xfId="0" applyFont="1" applyFill="1" applyBorder="1" applyAlignment="1">
      <alignment horizontal="center" wrapText="1" readingOrder="1"/>
    </xf>
    <xf numFmtId="3" fontId="89" fillId="0" borderId="20" xfId="0" applyNumberFormat="1" applyFont="1" applyFill="1" applyBorder="1" applyAlignment="1">
      <alignment/>
    </xf>
    <xf numFmtId="0" fontId="94" fillId="0" borderId="13" xfId="0" applyFont="1" applyFill="1" applyBorder="1" applyAlignment="1">
      <alignment horizontal="center" vertical="center"/>
    </xf>
    <xf numFmtId="0" fontId="94" fillId="0" borderId="37" xfId="0" applyFont="1" applyFill="1" applyBorder="1" applyAlignment="1">
      <alignment horizontal="center"/>
    </xf>
    <xf numFmtId="3" fontId="95" fillId="0" borderId="12" xfId="0" applyNumberFormat="1" applyFont="1" applyFill="1" applyBorder="1" applyAlignment="1">
      <alignment/>
    </xf>
    <xf numFmtId="4" fontId="29" fillId="0" borderId="17" xfId="0" applyNumberFormat="1" applyFont="1" applyBorder="1" applyAlignment="1">
      <alignment/>
    </xf>
    <xf numFmtId="0" fontId="91" fillId="0" borderId="28" xfId="0" applyFont="1" applyFill="1" applyBorder="1" applyAlignment="1">
      <alignment/>
    </xf>
    <xf numFmtId="0" fontId="89" fillId="0" borderId="28" xfId="0" applyFont="1" applyFill="1" applyBorder="1" applyAlignment="1">
      <alignment/>
    </xf>
    <xf numFmtId="0" fontId="91" fillId="0" borderId="0" xfId="0" applyFont="1" applyFill="1" applyAlignment="1">
      <alignment/>
    </xf>
    <xf numFmtId="0" fontId="91" fillId="0" borderId="17" xfId="0" applyFont="1" applyFill="1" applyBorder="1" applyAlignment="1">
      <alignment/>
    </xf>
    <xf numFmtId="14" fontId="96" fillId="0" borderId="0" xfId="0" applyNumberFormat="1" applyFont="1" applyFill="1" applyBorder="1" applyAlignment="1">
      <alignment/>
    </xf>
    <xf numFmtId="4" fontId="96" fillId="0" borderId="0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35" xfId="0" applyNumberFormat="1" applyFont="1" applyFill="1" applyBorder="1" applyAlignment="1">
      <alignment horizontal="right" wrapText="1" readingOrder="1"/>
    </xf>
    <xf numFmtId="3" fontId="0" fillId="0" borderId="28" xfId="0" applyNumberFormat="1" applyFont="1" applyFill="1" applyBorder="1" applyAlignment="1">
      <alignment horizontal="right" wrapText="1" readingOrder="1"/>
    </xf>
    <xf numFmtId="3" fontId="0" fillId="0" borderId="36" xfId="0" applyNumberFormat="1" applyFont="1" applyFill="1" applyBorder="1" applyAlignment="1">
      <alignment horizontal="right" wrapText="1" readingOrder="1"/>
    </xf>
    <xf numFmtId="4" fontId="18" fillId="0" borderId="29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 vertical="center"/>
    </xf>
    <xf numFmtId="4" fontId="18" fillId="0" borderId="35" xfId="0" applyNumberFormat="1" applyFont="1" applyFill="1" applyBorder="1" applyAlignment="1">
      <alignment/>
    </xf>
    <xf numFmtId="2" fontId="18" fillId="0" borderId="38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 vertical="center"/>
    </xf>
    <xf numFmtId="4" fontId="18" fillId="0" borderId="28" xfId="0" applyNumberFormat="1" applyFont="1" applyFill="1" applyBorder="1" applyAlignment="1">
      <alignment/>
    </xf>
    <xf numFmtId="4" fontId="18" fillId="0" borderId="17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2" fontId="17" fillId="0" borderId="12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18" fillId="0" borderId="20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 horizontal="right" wrapText="1" readingOrder="1"/>
    </xf>
    <xf numFmtId="4" fontId="0" fillId="0" borderId="17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 horizontal="right" wrapText="1" readingOrder="1"/>
    </xf>
    <xf numFmtId="4" fontId="0" fillId="0" borderId="29" xfId="0" applyNumberFormat="1" applyFont="1" applyFill="1" applyBorder="1" applyAlignment="1">
      <alignment/>
    </xf>
    <xf numFmtId="4" fontId="18" fillId="0" borderId="29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 horizontal="right" wrapText="1" readingOrder="1"/>
    </xf>
    <xf numFmtId="4" fontId="37" fillId="0" borderId="12" xfId="0" applyNumberFormat="1" applyFont="1" applyFill="1" applyBorder="1" applyAlignment="1">
      <alignment vertical="center"/>
    </xf>
    <xf numFmtId="2" fontId="37" fillId="0" borderId="22" xfId="0" applyNumberFormat="1" applyFont="1" applyFill="1" applyBorder="1" applyAlignment="1">
      <alignment horizontal="center" vertical="center" wrapText="1" readingOrder="1"/>
    </xf>
    <xf numFmtId="3" fontId="0" fillId="0" borderId="17" xfId="0" applyNumberFormat="1" applyFont="1" applyFill="1" applyBorder="1" applyAlignment="1">
      <alignment/>
    </xf>
    <xf numFmtId="14" fontId="39" fillId="0" borderId="28" xfId="0" applyNumberFormat="1" applyFont="1" applyFill="1" applyBorder="1" applyAlignment="1">
      <alignment/>
    </xf>
    <xf numFmtId="0" fontId="21" fillId="0" borderId="28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89" fillId="0" borderId="0" xfId="0" applyFont="1" applyFill="1" applyBorder="1" applyAlignment="1">
      <alignment/>
    </xf>
    <xf numFmtId="4" fontId="97" fillId="0" borderId="17" xfId="0" applyNumberFormat="1" applyFont="1" applyBorder="1" applyAlignment="1">
      <alignment/>
    </xf>
    <xf numFmtId="4" fontId="97" fillId="0" borderId="17" xfId="0" applyNumberFormat="1" applyFont="1" applyBorder="1" applyAlignment="1">
      <alignment horizontal="right"/>
    </xf>
    <xf numFmtId="14" fontId="98" fillId="0" borderId="0" xfId="0" applyNumberFormat="1" applyFont="1" applyFill="1" applyBorder="1" applyAlignment="1">
      <alignment horizontal="left"/>
    </xf>
    <xf numFmtId="4" fontId="41" fillId="0" borderId="0" xfId="0" applyNumberFormat="1" applyFont="1" applyFill="1" applyAlignment="1">
      <alignment horizontal="left"/>
    </xf>
    <xf numFmtId="0" fontId="24" fillId="0" borderId="28" xfId="0" applyFont="1" applyBorder="1" applyAlignment="1">
      <alignment/>
    </xf>
    <xf numFmtId="0" fontId="25" fillId="0" borderId="28" xfId="0" applyFont="1" applyBorder="1" applyAlignment="1">
      <alignment/>
    </xf>
    <xf numFmtId="0" fontId="33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99" fillId="0" borderId="0" xfId="0" applyFont="1" applyBorder="1" applyAlignment="1">
      <alignment/>
    </xf>
    <xf numFmtId="4" fontId="100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13" fillId="0" borderId="39" xfId="0" applyFont="1" applyBorder="1" applyAlignment="1">
      <alignment/>
    </xf>
    <xf numFmtId="0" fontId="10" fillId="0" borderId="22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4" fontId="8" fillId="0" borderId="22" xfId="0" applyNumberFormat="1" applyFont="1" applyFill="1" applyBorder="1" applyAlignment="1">
      <alignment horizontal="center" vertical="center"/>
    </xf>
    <xf numFmtId="4" fontId="8" fillId="0" borderId="34" xfId="0" applyNumberFormat="1" applyFont="1" applyFill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wrapText="1"/>
    </xf>
    <xf numFmtId="4" fontId="8" fillId="0" borderId="40" xfId="0" applyNumberFormat="1" applyFont="1" applyFill="1" applyBorder="1" applyAlignment="1">
      <alignment horizontal="center" wrapText="1"/>
    </xf>
    <xf numFmtId="4" fontId="38" fillId="0" borderId="41" xfId="0" applyNumberFormat="1" applyFont="1" applyFill="1" applyBorder="1" applyAlignment="1">
      <alignment horizontal="center"/>
    </xf>
    <xf numFmtId="4" fontId="38" fillId="0" borderId="23" xfId="0" applyNumberFormat="1" applyFont="1" applyFill="1" applyBorder="1" applyAlignment="1">
      <alignment horizontal="center"/>
    </xf>
    <xf numFmtId="4" fontId="38" fillId="0" borderId="41" xfId="0" applyNumberFormat="1" applyFont="1" applyFill="1" applyBorder="1" applyAlignment="1">
      <alignment horizontal="center" wrapText="1"/>
    </xf>
    <xf numFmtId="4" fontId="38" fillId="0" borderId="42" xfId="0" applyNumberFormat="1" applyFont="1" applyFill="1" applyBorder="1" applyAlignment="1">
      <alignment horizontal="center" wrapText="1"/>
    </xf>
    <xf numFmtId="0" fontId="0" fillId="0" borderId="40" xfId="0" applyFont="1" applyBorder="1" applyAlignment="1">
      <alignment/>
    </xf>
    <xf numFmtId="0" fontId="0" fillId="0" borderId="34" xfId="0" applyFont="1" applyBorder="1" applyAlignment="1">
      <alignment/>
    </xf>
    <xf numFmtId="0" fontId="15" fillId="0" borderId="41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zoomScaleSheetLayoutView="100" zoomScalePageLayoutView="0" workbookViewId="0" topLeftCell="A34">
      <selection activeCell="M22" sqref="M22"/>
    </sheetView>
  </sheetViews>
  <sheetFormatPr defaultColWidth="9.00390625" defaultRowHeight="12.75"/>
  <cols>
    <col min="1" max="1" width="4.875" style="1" customWidth="1"/>
    <col min="2" max="2" width="35.75390625" style="1" customWidth="1"/>
    <col min="3" max="5" width="12.75390625" style="28" bestFit="1" customWidth="1"/>
    <col min="6" max="6" width="10.875" style="27" customWidth="1"/>
    <col min="7" max="7" width="12.00390625" style="1" hidden="1" customWidth="1"/>
    <col min="8" max="8" width="12.125" style="1" bestFit="1" customWidth="1"/>
    <col min="9" max="9" width="23.00390625" style="1" bestFit="1" customWidth="1"/>
    <col min="10" max="16384" width="9.125" style="1" customWidth="1"/>
  </cols>
  <sheetData>
    <row r="1" spans="1:9" ht="27.75" customHeight="1" thickBot="1">
      <c r="A1" s="23"/>
      <c r="B1" s="226" t="s">
        <v>165</v>
      </c>
      <c r="C1" s="227"/>
      <c r="D1" s="227"/>
      <c r="E1" s="227"/>
      <c r="F1" s="227"/>
      <c r="G1" s="72"/>
      <c r="H1" s="146"/>
      <c r="I1" s="19"/>
    </row>
    <row r="2" spans="1:9" ht="0.75" customHeight="1" thickBot="1">
      <c r="A2" s="24"/>
      <c r="B2" s="4" t="s">
        <v>9</v>
      </c>
      <c r="C2" s="30"/>
      <c r="D2" s="30"/>
      <c r="E2" s="30"/>
      <c r="F2" s="31"/>
      <c r="G2" s="64"/>
      <c r="H2" s="4"/>
      <c r="I2" s="4"/>
    </row>
    <row r="3" spans="1:9" ht="24" customHeight="1" thickBot="1">
      <c r="A3" s="19"/>
      <c r="B3" s="25" t="s">
        <v>6</v>
      </c>
      <c r="C3" s="228" t="s">
        <v>140</v>
      </c>
      <c r="D3" s="229"/>
      <c r="E3" s="230" t="s">
        <v>141</v>
      </c>
      <c r="F3" s="231"/>
      <c r="G3" s="49"/>
      <c r="H3" s="173" t="s">
        <v>128</v>
      </c>
      <c r="I3" s="4"/>
    </row>
    <row r="4" spans="1:9" ht="15" customHeight="1" thickBot="1">
      <c r="A4" s="22" t="s">
        <v>10</v>
      </c>
      <c r="B4" s="23"/>
      <c r="C4" s="38" t="s">
        <v>14</v>
      </c>
      <c r="D4" s="47" t="s">
        <v>8</v>
      </c>
      <c r="E4" s="48" t="s">
        <v>7</v>
      </c>
      <c r="F4" s="78" t="s">
        <v>0</v>
      </c>
      <c r="G4" s="49"/>
      <c r="H4" s="174">
        <v>2019</v>
      </c>
      <c r="I4" s="4"/>
    </row>
    <row r="5" spans="1:12" ht="16.5" customHeight="1">
      <c r="A5" s="35">
        <v>1111</v>
      </c>
      <c r="B5" s="69" t="s">
        <v>75</v>
      </c>
      <c r="C5" s="73">
        <v>4700000</v>
      </c>
      <c r="D5" s="189">
        <v>5556300</v>
      </c>
      <c r="E5" s="190">
        <v>5556241.12</v>
      </c>
      <c r="F5" s="191">
        <f aca="true" t="shared" si="0" ref="F5:F46">(E5/D5)*100</f>
        <v>99.99894030199954</v>
      </c>
      <c r="G5" s="49"/>
      <c r="H5" s="172">
        <v>5500000</v>
      </c>
      <c r="I5" s="147"/>
      <c r="J5" s="59"/>
      <c r="K5" s="37"/>
      <c r="L5" s="37"/>
    </row>
    <row r="6" spans="1:11" ht="16.5" customHeight="1">
      <c r="A6" s="36">
        <v>1112</v>
      </c>
      <c r="B6" s="69" t="s">
        <v>76</v>
      </c>
      <c r="C6" s="74">
        <v>110000</v>
      </c>
      <c r="D6" s="192">
        <v>127800</v>
      </c>
      <c r="E6" s="193">
        <v>127799.35</v>
      </c>
      <c r="F6" s="191">
        <f t="shared" si="0"/>
        <v>99.99949139280126</v>
      </c>
      <c r="G6" s="49"/>
      <c r="H6" s="159">
        <v>125000</v>
      </c>
      <c r="I6" s="147"/>
      <c r="J6" s="59"/>
      <c r="K6" s="37"/>
    </row>
    <row r="7" spans="1:11" ht="16.5" customHeight="1">
      <c r="A7" s="36">
        <v>1113</v>
      </c>
      <c r="B7" s="69" t="s">
        <v>77</v>
      </c>
      <c r="C7" s="74">
        <v>430000</v>
      </c>
      <c r="D7" s="192">
        <v>505600</v>
      </c>
      <c r="E7" s="193">
        <v>505513.31</v>
      </c>
      <c r="F7" s="191">
        <f t="shared" si="0"/>
        <v>99.98285403481013</v>
      </c>
      <c r="G7" s="4"/>
      <c r="H7" s="159">
        <v>490000</v>
      </c>
      <c r="I7" s="147"/>
      <c r="J7" s="59"/>
      <c r="K7" s="37"/>
    </row>
    <row r="8" spans="1:11" ht="16.5" customHeight="1">
      <c r="A8" s="36">
        <v>1121</v>
      </c>
      <c r="B8" s="69" t="s">
        <v>78</v>
      </c>
      <c r="C8" s="75">
        <v>4300000</v>
      </c>
      <c r="D8" s="192">
        <v>4644700</v>
      </c>
      <c r="E8" s="193">
        <v>4644696.34</v>
      </c>
      <c r="F8" s="191">
        <f t="shared" si="0"/>
        <v>99.9999212005081</v>
      </c>
      <c r="G8" s="4"/>
      <c r="H8" s="159">
        <v>4500000</v>
      </c>
      <c r="I8" s="148"/>
      <c r="J8" s="59"/>
      <c r="K8" s="37"/>
    </row>
    <row r="9" spans="1:11" ht="16.5" customHeight="1">
      <c r="A9" s="36">
        <v>1122</v>
      </c>
      <c r="B9" s="69" t="s">
        <v>79</v>
      </c>
      <c r="C9" s="74">
        <v>233200</v>
      </c>
      <c r="D9" s="192">
        <v>233200</v>
      </c>
      <c r="E9" s="193">
        <v>233130</v>
      </c>
      <c r="F9" s="191">
        <f t="shared" si="0"/>
        <v>99.96998284734134</v>
      </c>
      <c r="G9" s="50"/>
      <c r="H9" s="159">
        <v>258020</v>
      </c>
      <c r="I9" s="149"/>
      <c r="J9" s="59"/>
      <c r="K9" s="37"/>
    </row>
    <row r="10" spans="1:11" ht="16.5" customHeight="1">
      <c r="A10" s="36">
        <v>1211</v>
      </c>
      <c r="B10" s="69" t="s">
        <v>80</v>
      </c>
      <c r="C10" s="74">
        <v>10227500</v>
      </c>
      <c r="D10" s="192">
        <v>11409700</v>
      </c>
      <c r="E10" s="193">
        <v>11409687.81</v>
      </c>
      <c r="F10" s="191">
        <f t="shared" si="0"/>
        <v>99.99989316108224</v>
      </c>
      <c r="G10" s="50"/>
      <c r="H10" s="159">
        <v>11100000</v>
      </c>
      <c r="I10" s="148"/>
      <c r="J10" s="59"/>
      <c r="K10" s="37"/>
    </row>
    <row r="11" spans="1:11" ht="16.5" customHeight="1">
      <c r="A11" s="36">
        <v>1334</v>
      </c>
      <c r="B11" s="69" t="s">
        <v>81</v>
      </c>
      <c r="C11" s="74">
        <v>2300</v>
      </c>
      <c r="D11" s="192">
        <v>8400</v>
      </c>
      <c r="E11" s="193">
        <v>8341.67</v>
      </c>
      <c r="F11" s="191">
        <f t="shared" si="0"/>
        <v>99.30559523809524</v>
      </c>
      <c r="G11" s="50" t="s">
        <v>15</v>
      </c>
      <c r="H11" s="159">
        <v>5000</v>
      </c>
      <c r="I11" s="177" t="s">
        <v>15</v>
      </c>
      <c r="J11" s="59"/>
      <c r="K11" s="37"/>
    </row>
    <row r="12" spans="1:11" ht="16.5" customHeight="1">
      <c r="A12" s="36">
        <v>1339</v>
      </c>
      <c r="B12" s="69" t="s">
        <v>82</v>
      </c>
      <c r="C12" s="75">
        <v>5000</v>
      </c>
      <c r="D12" s="192">
        <v>5000</v>
      </c>
      <c r="E12" s="193">
        <v>4620</v>
      </c>
      <c r="F12" s="191">
        <f t="shared" si="0"/>
        <v>92.4</v>
      </c>
      <c r="G12" s="50" t="s">
        <v>30</v>
      </c>
      <c r="H12" s="159">
        <v>5000</v>
      </c>
      <c r="I12" s="177" t="s">
        <v>30</v>
      </c>
      <c r="J12" s="59"/>
      <c r="K12" s="37"/>
    </row>
    <row r="13" spans="1:11" ht="16.5" customHeight="1">
      <c r="A13" s="36">
        <v>1340</v>
      </c>
      <c r="B13" s="69" t="s">
        <v>83</v>
      </c>
      <c r="C13" s="75">
        <v>800000</v>
      </c>
      <c r="D13" s="192">
        <v>820000</v>
      </c>
      <c r="E13" s="193">
        <v>813074</v>
      </c>
      <c r="F13" s="191">
        <f t="shared" si="0"/>
        <v>99.15536585365854</v>
      </c>
      <c r="G13" s="50"/>
      <c r="H13" s="159">
        <v>820000</v>
      </c>
      <c r="I13" s="177"/>
      <c r="J13" s="59"/>
      <c r="K13" s="37"/>
    </row>
    <row r="14" spans="1:11" ht="16.5" customHeight="1">
      <c r="A14" s="36">
        <v>1341</v>
      </c>
      <c r="B14" s="69" t="s">
        <v>84</v>
      </c>
      <c r="C14" s="75">
        <v>27000</v>
      </c>
      <c r="D14" s="192">
        <v>27800</v>
      </c>
      <c r="E14" s="193">
        <v>27750</v>
      </c>
      <c r="F14" s="191">
        <f t="shared" si="0"/>
        <v>99.82014388489209</v>
      </c>
      <c r="G14" s="50"/>
      <c r="H14" s="159">
        <v>27000</v>
      </c>
      <c r="I14" s="177"/>
      <c r="J14" s="59"/>
      <c r="K14" s="37"/>
    </row>
    <row r="15" spans="1:11" ht="16.5" customHeight="1">
      <c r="A15" s="36">
        <v>1343</v>
      </c>
      <c r="B15" s="69" t="s">
        <v>85</v>
      </c>
      <c r="C15" s="75">
        <v>4000</v>
      </c>
      <c r="D15" s="192">
        <v>4000</v>
      </c>
      <c r="E15" s="193">
        <v>2000</v>
      </c>
      <c r="F15" s="191">
        <f t="shared" si="0"/>
        <v>50</v>
      </c>
      <c r="G15" s="50"/>
      <c r="H15" s="159">
        <v>2000</v>
      </c>
      <c r="I15" s="177"/>
      <c r="J15" s="60"/>
      <c r="K15" s="37"/>
    </row>
    <row r="16" spans="1:11" ht="16.5" customHeight="1">
      <c r="A16" s="36">
        <v>1344</v>
      </c>
      <c r="B16" s="69" t="s">
        <v>120</v>
      </c>
      <c r="C16" s="70">
        <v>800</v>
      </c>
      <c r="D16" s="192">
        <v>800</v>
      </c>
      <c r="E16" s="193">
        <v>0</v>
      </c>
      <c r="F16" s="191">
        <f t="shared" si="0"/>
        <v>0</v>
      </c>
      <c r="G16" s="50"/>
      <c r="H16" s="159">
        <v>1000</v>
      </c>
      <c r="I16" s="177"/>
      <c r="J16" s="60"/>
      <c r="K16" s="37"/>
    </row>
    <row r="17" spans="1:11" ht="16.5" customHeight="1">
      <c r="A17" s="36">
        <v>1356</v>
      </c>
      <c r="B17" s="69" t="s">
        <v>113</v>
      </c>
      <c r="C17" s="70">
        <v>131000</v>
      </c>
      <c r="D17" s="192">
        <v>140400</v>
      </c>
      <c r="E17" s="193">
        <v>140318.29</v>
      </c>
      <c r="F17" s="191">
        <f t="shared" si="0"/>
        <v>99.94180199430201</v>
      </c>
      <c r="G17" s="50"/>
      <c r="H17" s="159">
        <v>141000</v>
      </c>
      <c r="I17" s="177" t="s">
        <v>17</v>
      </c>
      <c r="J17" s="60"/>
      <c r="K17" s="37"/>
    </row>
    <row r="18" spans="1:11" ht="16.5" customHeight="1">
      <c r="A18" s="36">
        <v>1361</v>
      </c>
      <c r="B18" s="69" t="s">
        <v>86</v>
      </c>
      <c r="C18" s="70">
        <v>53000</v>
      </c>
      <c r="D18" s="192">
        <v>53000</v>
      </c>
      <c r="E18" s="193">
        <v>50295</v>
      </c>
      <c r="F18" s="191">
        <f t="shared" si="0"/>
        <v>94.89622641509435</v>
      </c>
      <c r="G18" s="51"/>
      <c r="H18" s="159">
        <v>51000</v>
      </c>
      <c r="I18" s="177" t="s">
        <v>69</v>
      </c>
      <c r="J18" s="37"/>
      <c r="K18" s="37"/>
    </row>
    <row r="19" spans="1:11" ht="16.5" customHeight="1">
      <c r="A19" s="36">
        <v>1381</v>
      </c>
      <c r="B19" s="69" t="s">
        <v>114</v>
      </c>
      <c r="C19" s="70">
        <v>150000</v>
      </c>
      <c r="D19" s="192">
        <v>156500</v>
      </c>
      <c r="E19" s="193">
        <v>156448.85</v>
      </c>
      <c r="F19" s="191">
        <f t="shared" si="0"/>
        <v>99.96731629392971</v>
      </c>
      <c r="G19" s="52"/>
      <c r="H19" s="159">
        <v>150000</v>
      </c>
      <c r="I19" s="177"/>
      <c r="J19" s="37"/>
      <c r="K19" s="37"/>
    </row>
    <row r="20" spans="1:11" ht="16.5" customHeight="1">
      <c r="A20" s="36">
        <v>1382</v>
      </c>
      <c r="B20" s="69" t="s">
        <v>154</v>
      </c>
      <c r="C20" s="75"/>
      <c r="D20" s="192">
        <v>100</v>
      </c>
      <c r="E20" s="193">
        <v>82.78</v>
      </c>
      <c r="F20" s="191">
        <f t="shared" si="0"/>
        <v>82.78</v>
      </c>
      <c r="G20" s="52"/>
      <c r="H20" s="159">
        <v>0</v>
      </c>
      <c r="I20" s="177"/>
      <c r="J20" s="37"/>
      <c r="K20" s="37"/>
    </row>
    <row r="21" spans="1:11" ht="16.5" customHeight="1">
      <c r="A21" s="36">
        <v>1511</v>
      </c>
      <c r="B21" s="69" t="s">
        <v>87</v>
      </c>
      <c r="C21" s="75">
        <v>1501000</v>
      </c>
      <c r="D21" s="192">
        <v>1515200</v>
      </c>
      <c r="E21" s="193">
        <v>1515172.23</v>
      </c>
      <c r="F21" s="191">
        <f t="shared" si="0"/>
        <v>99.99816723864836</v>
      </c>
      <c r="G21" s="50"/>
      <c r="H21" s="159">
        <v>1500000</v>
      </c>
      <c r="I21" s="177"/>
      <c r="J21" s="37"/>
      <c r="K21" s="37"/>
    </row>
    <row r="22" spans="1:11" ht="16.5" customHeight="1">
      <c r="A22" s="36">
        <v>4111</v>
      </c>
      <c r="B22" s="69" t="s">
        <v>130</v>
      </c>
      <c r="C22" s="76">
        <v>26300</v>
      </c>
      <c r="D22" s="192">
        <v>56300</v>
      </c>
      <c r="E22" s="193">
        <v>56237</v>
      </c>
      <c r="F22" s="191">
        <f t="shared" si="0"/>
        <v>99.88809946714032</v>
      </c>
      <c r="G22" s="50"/>
      <c r="H22" s="159">
        <v>0</v>
      </c>
      <c r="I22" s="162" t="s">
        <v>163</v>
      </c>
      <c r="J22" s="37"/>
      <c r="K22" s="37"/>
    </row>
    <row r="23" spans="1:11" ht="16.5" customHeight="1">
      <c r="A23" s="36">
        <v>4112</v>
      </c>
      <c r="B23" s="69" t="s">
        <v>88</v>
      </c>
      <c r="C23" s="76">
        <v>749700</v>
      </c>
      <c r="D23" s="192">
        <v>749700</v>
      </c>
      <c r="E23" s="193">
        <v>749700</v>
      </c>
      <c r="F23" s="191">
        <f t="shared" si="0"/>
        <v>100</v>
      </c>
      <c r="G23" s="50"/>
      <c r="H23" s="208">
        <v>774100</v>
      </c>
      <c r="I23" s="210" t="s">
        <v>152</v>
      </c>
      <c r="J23" s="37"/>
      <c r="K23" s="37"/>
    </row>
    <row r="24" spans="1:11" ht="16.5" customHeight="1">
      <c r="A24" s="36">
        <v>4116</v>
      </c>
      <c r="B24" s="69" t="s">
        <v>131</v>
      </c>
      <c r="C24" s="76">
        <v>625000</v>
      </c>
      <c r="D24" s="192">
        <v>990500</v>
      </c>
      <c r="E24" s="193">
        <v>990156.6</v>
      </c>
      <c r="F24" s="191">
        <f t="shared" si="0"/>
        <v>99.96533064109036</v>
      </c>
      <c r="G24" s="49" t="s">
        <v>19</v>
      </c>
      <c r="H24" s="159">
        <v>15000</v>
      </c>
      <c r="I24" s="162" t="s">
        <v>187</v>
      </c>
      <c r="J24" s="37"/>
      <c r="K24" s="37"/>
    </row>
    <row r="25" spans="1:11" ht="16.5" customHeight="1">
      <c r="A25" s="36">
        <v>4121</v>
      </c>
      <c r="B25" s="69" t="s">
        <v>115</v>
      </c>
      <c r="C25" s="76">
        <v>306000</v>
      </c>
      <c r="D25" s="192">
        <v>306000</v>
      </c>
      <c r="E25" s="193">
        <v>306000</v>
      </c>
      <c r="F25" s="191">
        <f t="shared" si="0"/>
        <v>100</v>
      </c>
      <c r="G25" s="49" t="s">
        <v>33</v>
      </c>
      <c r="H25" s="208">
        <v>318000</v>
      </c>
      <c r="I25" s="210" t="s">
        <v>116</v>
      </c>
      <c r="J25" s="37"/>
      <c r="K25" s="37"/>
    </row>
    <row r="26" spans="1:11" ht="16.5" customHeight="1">
      <c r="A26" s="36">
        <v>4122</v>
      </c>
      <c r="B26" s="69" t="s">
        <v>121</v>
      </c>
      <c r="C26" s="76">
        <v>0</v>
      </c>
      <c r="D26" s="192">
        <v>112000</v>
      </c>
      <c r="E26" s="193">
        <v>112000</v>
      </c>
      <c r="F26" s="191">
        <f t="shared" si="0"/>
        <v>100</v>
      </c>
      <c r="G26" s="4"/>
      <c r="H26" s="159">
        <v>0</v>
      </c>
      <c r="I26" s="177"/>
      <c r="J26" s="37"/>
      <c r="K26" s="37"/>
    </row>
    <row r="27" spans="1:11" ht="16.5" customHeight="1">
      <c r="A27" s="36">
        <v>4216</v>
      </c>
      <c r="B27" s="69" t="s">
        <v>105</v>
      </c>
      <c r="C27" s="76">
        <v>299000</v>
      </c>
      <c r="D27" s="192">
        <v>0</v>
      </c>
      <c r="E27" s="193">
        <v>0</v>
      </c>
      <c r="F27" s="191" t="e">
        <f t="shared" si="0"/>
        <v>#DIV/0!</v>
      </c>
      <c r="G27" s="4"/>
      <c r="H27" s="159">
        <v>0</v>
      </c>
      <c r="I27" s="177"/>
      <c r="J27" s="37"/>
      <c r="K27" s="37"/>
    </row>
    <row r="28" spans="1:11" ht="16.5" customHeight="1">
      <c r="A28" s="36">
        <v>4222</v>
      </c>
      <c r="B28" s="69" t="s">
        <v>142</v>
      </c>
      <c r="C28" s="76">
        <v>0</v>
      </c>
      <c r="D28" s="192">
        <v>39000</v>
      </c>
      <c r="E28" s="193">
        <v>39000</v>
      </c>
      <c r="F28" s="191">
        <f t="shared" si="0"/>
        <v>100</v>
      </c>
      <c r="G28" s="4"/>
      <c r="H28" s="159">
        <v>0</v>
      </c>
      <c r="I28" s="177"/>
      <c r="J28" s="37"/>
      <c r="K28" s="37"/>
    </row>
    <row r="29" spans="1:11" ht="16.5" customHeight="1">
      <c r="A29" s="36">
        <v>2310</v>
      </c>
      <c r="B29" s="69" t="s">
        <v>89</v>
      </c>
      <c r="C29" s="75">
        <v>6000</v>
      </c>
      <c r="D29" s="192">
        <v>7000</v>
      </c>
      <c r="E29" s="193">
        <v>6926</v>
      </c>
      <c r="F29" s="191">
        <f t="shared" si="0"/>
        <v>98.94285714285715</v>
      </c>
      <c r="G29" s="4"/>
      <c r="H29" s="159">
        <v>7000</v>
      </c>
      <c r="I29" s="177"/>
      <c r="J29" s="37"/>
      <c r="K29" s="37"/>
    </row>
    <row r="30" spans="1:11" ht="16.5" customHeight="1">
      <c r="A30" s="36">
        <v>3111</v>
      </c>
      <c r="B30" s="69" t="s">
        <v>90</v>
      </c>
      <c r="C30" s="76">
        <v>393000</v>
      </c>
      <c r="D30" s="192">
        <v>436700</v>
      </c>
      <c r="E30" s="193">
        <v>436514</v>
      </c>
      <c r="F30" s="191">
        <f t="shared" si="0"/>
        <v>99.95740783146326</v>
      </c>
      <c r="G30" s="53" t="s">
        <v>31</v>
      </c>
      <c r="H30" s="159">
        <v>270000</v>
      </c>
      <c r="I30" s="162" t="s">
        <v>179</v>
      </c>
      <c r="J30" s="150"/>
      <c r="K30" s="37"/>
    </row>
    <row r="31" spans="1:11" ht="16.5" customHeight="1">
      <c r="A31" s="36">
        <v>3113</v>
      </c>
      <c r="B31" s="69" t="s">
        <v>129</v>
      </c>
      <c r="C31" s="75">
        <v>200000</v>
      </c>
      <c r="D31" s="194">
        <v>200000</v>
      </c>
      <c r="E31" s="194">
        <v>199756</v>
      </c>
      <c r="F31" s="191">
        <f t="shared" si="0"/>
        <v>99.878</v>
      </c>
      <c r="G31" s="49" t="s">
        <v>20</v>
      </c>
      <c r="H31" s="159">
        <v>239200</v>
      </c>
      <c r="I31" s="162" t="s">
        <v>185</v>
      </c>
      <c r="J31" s="150"/>
      <c r="K31" s="37"/>
    </row>
    <row r="32" spans="1:11" ht="16.5" customHeight="1">
      <c r="A32" s="36">
        <v>3311</v>
      </c>
      <c r="B32" s="69" t="s">
        <v>102</v>
      </c>
      <c r="C32" s="75">
        <v>130000</v>
      </c>
      <c r="D32" s="194">
        <v>130000</v>
      </c>
      <c r="E32" s="193">
        <v>123360</v>
      </c>
      <c r="F32" s="191">
        <f t="shared" si="0"/>
        <v>94.89230769230768</v>
      </c>
      <c r="G32" s="49"/>
      <c r="H32" s="159">
        <v>120000</v>
      </c>
      <c r="I32" s="177" t="s">
        <v>112</v>
      </c>
      <c r="J32" s="37"/>
      <c r="K32" s="37"/>
    </row>
    <row r="33" spans="1:11" ht="16.5" customHeight="1">
      <c r="A33" s="36">
        <v>3313</v>
      </c>
      <c r="B33" s="69" t="s">
        <v>91</v>
      </c>
      <c r="C33" s="75">
        <v>100000</v>
      </c>
      <c r="D33" s="194">
        <v>157800</v>
      </c>
      <c r="E33" s="193">
        <v>153305</v>
      </c>
      <c r="F33" s="191">
        <f t="shared" si="0"/>
        <v>97.15145754119138</v>
      </c>
      <c r="G33" s="49"/>
      <c r="H33" s="159">
        <v>100000</v>
      </c>
      <c r="I33" s="177"/>
      <c r="J33" s="37"/>
      <c r="K33" s="37"/>
    </row>
    <row r="34" spans="1:11" ht="16.5" customHeight="1">
      <c r="A34" s="36">
        <v>3314</v>
      </c>
      <c r="B34" s="69" t="s">
        <v>1</v>
      </c>
      <c r="C34" s="75">
        <v>1700</v>
      </c>
      <c r="D34" s="194">
        <v>3000</v>
      </c>
      <c r="E34" s="28">
        <v>2784</v>
      </c>
      <c r="F34" s="191">
        <f t="shared" si="0"/>
        <v>92.80000000000001</v>
      </c>
      <c r="G34" s="49"/>
      <c r="H34" s="159">
        <v>2500</v>
      </c>
      <c r="I34" s="177"/>
      <c r="J34" s="37"/>
      <c r="K34" s="37"/>
    </row>
    <row r="35" spans="1:11" ht="16.5" customHeight="1">
      <c r="A35" s="36">
        <v>3341</v>
      </c>
      <c r="B35" s="69" t="s">
        <v>2</v>
      </c>
      <c r="C35" s="75">
        <v>11000</v>
      </c>
      <c r="D35" s="192">
        <v>11000</v>
      </c>
      <c r="E35" s="193">
        <v>8700</v>
      </c>
      <c r="F35" s="191">
        <f t="shared" si="0"/>
        <v>79.0909090909091</v>
      </c>
      <c r="G35" s="49"/>
      <c r="H35" s="159">
        <v>8000</v>
      </c>
      <c r="I35" s="177" t="s">
        <v>21</v>
      </c>
      <c r="J35" s="37"/>
      <c r="K35" s="37"/>
    </row>
    <row r="36" spans="1:11" ht="16.5" customHeight="1">
      <c r="A36" s="36">
        <v>3392</v>
      </c>
      <c r="B36" s="69" t="s">
        <v>92</v>
      </c>
      <c r="C36" s="75">
        <v>100000</v>
      </c>
      <c r="D36" s="192">
        <v>118400</v>
      </c>
      <c r="E36" s="193">
        <v>116901</v>
      </c>
      <c r="F36" s="191">
        <f t="shared" si="0"/>
        <v>98.7339527027027</v>
      </c>
      <c r="G36" s="49" t="s">
        <v>21</v>
      </c>
      <c r="H36" s="159">
        <v>110000</v>
      </c>
      <c r="I36" s="177" t="s">
        <v>134</v>
      </c>
      <c r="J36" s="37"/>
      <c r="K36" s="37"/>
    </row>
    <row r="37" spans="1:11" ht="16.5" customHeight="1">
      <c r="A37" s="36">
        <v>3511</v>
      </c>
      <c r="B37" s="69" t="s">
        <v>44</v>
      </c>
      <c r="C37" s="75">
        <v>138000</v>
      </c>
      <c r="D37" s="192">
        <v>138000</v>
      </c>
      <c r="E37" s="193">
        <v>136139</v>
      </c>
      <c r="F37" s="191">
        <f t="shared" si="0"/>
        <v>98.65144927536232</v>
      </c>
      <c r="G37" s="49" t="s">
        <v>23</v>
      </c>
      <c r="H37" s="159">
        <v>100000</v>
      </c>
      <c r="I37" s="177" t="s">
        <v>24</v>
      </c>
      <c r="J37" s="37"/>
      <c r="K37" s="37"/>
    </row>
    <row r="38" spans="1:11" ht="16.5" customHeight="1">
      <c r="A38" s="36">
        <v>3612</v>
      </c>
      <c r="B38" s="69" t="s">
        <v>45</v>
      </c>
      <c r="C38" s="75">
        <v>300000</v>
      </c>
      <c r="D38" s="192">
        <v>300000</v>
      </c>
      <c r="E38" s="193">
        <v>270242</v>
      </c>
      <c r="F38" s="191">
        <f t="shared" si="0"/>
        <v>90.08066666666666</v>
      </c>
      <c r="G38" s="49" t="s">
        <v>24</v>
      </c>
      <c r="H38" s="159">
        <v>250000</v>
      </c>
      <c r="I38" s="177" t="s">
        <v>25</v>
      </c>
      <c r="J38" s="37"/>
      <c r="K38" s="37"/>
    </row>
    <row r="39" spans="1:11" ht="16.5" customHeight="1">
      <c r="A39" s="36">
        <v>3613</v>
      </c>
      <c r="B39" s="69" t="s">
        <v>93</v>
      </c>
      <c r="C39" s="75">
        <v>215000</v>
      </c>
      <c r="D39" s="192">
        <v>216700</v>
      </c>
      <c r="E39" s="193">
        <v>216676</v>
      </c>
      <c r="F39" s="191">
        <f t="shared" si="0"/>
        <v>99.98892478080296</v>
      </c>
      <c r="G39" s="49" t="s">
        <v>25</v>
      </c>
      <c r="H39" s="159">
        <v>340000</v>
      </c>
      <c r="I39" s="162" t="s">
        <v>180</v>
      </c>
      <c r="J39" s="150"/>
      <c r="K39" s="37"/>
    </row>
    <row r="40" spans="1:11" ht="16.5" customHeight="1">
      <c r="A40" s="36">
        <v>3631</v>
      </c>
      <c r="B40" s="69" t="s">
        <v>5</v>
      </c>
      <c r="C40" s="75">
        <v>26100</v>
      </c>
      <c r="D40" s="192">
        <v>26100</v>
      </c>
      <c r="E40" s="193">
        <v>25946</v>
      </c>
      <c r="F40" s="191">
        <f t="shared" si="0"/>
        <v>99.40996168582376</v>
      </c>
      <c r="G40" s="49" t="s">
        <v>26</v>
      </c>
      <c r="H40" s="159">
        <v>0</v>
      </c>
      <c r="I40" s="177" t="s">
        <v>164</v>
      </c>
      <c r="J40" s="37"/>
      <c r="K40" s="37"/>
    </row>
    <row r="41" spans="1:11" ht="16.5" customHeight="1">
      <c r="A41" s="36">
        <v>3632</v>
      </c>
      <c r="B41" s="69" t="s">
        <v>3</v>
      </c>
      <c r="C41" s="75">
        <v>40000</v>
      </c>
      <c r="D41" s="192">
        <v>40000</v>
      </c>
      <c r="E41" s="193">
        <v>36047</v>
      </c>
      <c r="F41" s="191">
        <f t="shared" si="0"/>
        <v>90.11749999999999</v>
      </c>
      <c r="G41" s="49"/>
      <c r="H41" s="159">
        <v>6000</v>
      </c>
      <c r="I41" s="162" t="s">
        <v>157</v>
      </c>
      <c r="J41" s="37"/>
      <c r="K41" s="37"/>
    </row>
    <row r="42" spans="1:11" ht="16.5" customHeight="1">
      <c r="A42" s="16">
        <v>3639</v>
      </c>
      <c r="B42" s="69" t="s">
        <v>94</v>
      </c>
      <c r="C42" s="75">
        <v>280000</v>
      </c>
      <c r="D42" s="192">
        <v>290000</v>
      </c>
      <c r="E42" s="193">
        <v>289814</v>
      </c>
      <c r="F42" s="191">
        <f t="shared" si="0"/>
        <v>99.93586206896552</v>
      </c>
      <c r="G42" s="49"/>
      <c r="H42" s="159">
        <v>270000</v>
      </c>
      <c r="I42" s="177" t="s">
        <v>101</v>
      </c>
      <c r="J42" s="37"/>
      <c r="K42" s="37"/>
    </row>
    <row r="43" spans="1:11" ht="16.5" customHeight="1">
      <c r="A43" s="16">
        <v>3723</v>
      </c>
      <c r="B43" s="69" t="s">
        <v>95</v>
      </c>
      <c r="C43" s="75">
        <v>250000</v>
      </c>
      <c r="D43" s="192">
        <v>250000</v>
      </c>
      <c r="E43" s="193">
        <v>201420</v>
      </c>
      <c r="F43" s="191">
        <f t="shared" si="0"/>
        <v>80.568</v>
      </c>
      <c r="G43" s="49" t="s">
        <v>32</v>
      </c>
      <c r="H43" s="159">
        <v>200000</v>
      </c>
      <c r="I43" s="177" t="s">
        <v>42</v>
      </c>
      <c r="J43" s="37"/>
      <c r="K43" s="37"/>
    </row>
    <row r="44" spans="1:11" ht="16.5" customHeight="1">
      <c r="A44" s="16">
        <v>6171</v>
      </c>
      <c r="B44" s="69" t="s">
        <v>96</v>
      </c>
      <c r="C44" s="75">
        <v>35000</v>
      </c>
      <c r="D44" s="192">
        <v>35000</v>
      </c>
      <c r="E44" s="193">
        <v>28159</v>
      </c>
      <c r="F44" s="191">
        <f t="shared" si="0"/>
        <v>80.45428571428572</v>
      </c>
      <c r="G44" s="49" t="s">
        <v>34</v>
      </c>
      <c r="H44" s="159">
        <v>28000</v>
      </c>
      <c r="I44" s="177" t="s">
        <v>126</v>
      </c>
      <c r="J44" s="37"/>
      <c r="K44" s="37"/>
    </row>
    <row r="45" spans="1:11" ht="15.75" customHeight="1">
      <c r="A45" s="36">
        <v>6310</v>
      </c>
      <c r="B45" s="69" t="s">
        <v>97</v>
      </c>
      <c r="C45" s="75">
        <v>600</v>
      </c>
      <c r="D45" s="192">
        <v>600</v>
      </c>
      <c r="E45" s="193">
        <v>500.04</v>
      </c>
      <c r="F45" s="191">
        <f t="shared" si="0"/>
        <v>83.34</v>
      </c>
      <c r="G45" s="66" t="s">
        <v>22</v>
      </c>
      <c r="H45" s="159">
        <v>550</v>
      </c>
      <c r="I45" s="177" t="s">
        <v>73</v>
      </c>
      <c r="J45" s="37"/>
      <c r="K45" s="37"/>
    </row>
    <row r="46" spans="1:11" ht="14.25" customHeight="1">
      <c r="A46" s="63">
        <v>6402</v>
      </c>
      <c r="B46" s="188" t="s">
        <v>111</v>
      </c>
      <c r="C46" s="70">
        <v>600</v>
      </c>
      <c r="D46" s="192">
        <v>600</v>
      </c>
      <c r="E46" s="193">
        <v>597</v>
      </c>
      <c r="F46" s="191">
        <f t="shared" si="0"/>
        <v>99.5</v>
      </c>
      <c r="G46" s="49" t="s">
        <v>16</v>
      </c>
      <c r="H46" s="211">
        <v>2200</v>
      </c>
      <c r="I46" s="212" t="s">
        <v>153</v>
      </c>
      <c r="J46" s="37"/>
      <c r="K46" s="37"/>
    </row>
    <row r="47" spans="1:11" ht="16.5" customHeight="1" thickBot="1">
      <c r="A47" s="63"/>
      <c r="B47" s="126"/>
      <c r="C47" s="77"/>
      <c r="D47" s="195"/>
      <c r="E47" s="196"/>
      <c r="F47" s="195"/>
      <c r="G47" s="66" t="s">
        <v>18</v>
      </c>
      <c r="H47" s="160"/>
      <c r="I47" s="178"/>
      <c r="J47" s="37"/>
      <c r="K47" s="37"/>
    </row>
    <row r="48" spans="1:11" ht="24.75" customHeight="1" thickBot="1">
      <c r="A48" s="66"/>
      <c r="B48" s="71" t="s">
        <v>35</v>
      </c>
      <c r="C48" s="62">
        <f>SUM(C5:C47)</f>
        <v>26907800</v>
      </c>
      <c r="D48" s="62">
        <f>SUM(D5:D47)</f>
        <v>29822900</v>
      </c>
      <c r="E48" s="62">
        <f>SUM(E5:E47)</f>
        <v>29702050.390000004</v>
      </c>
      <c r="F48" s="197">
        <f>(E48/D48)*100</f>
        <v>99.5947757930986</v>
      </c>
      <c r="G48" s="153"/>
      <c r="H48" s="175">
        <f>SUM(H5:H47)</f>
        <v>27835570</v>
      </c>
      <c r="I48" s="179"/>
      <c r="J48" s="37"/>
      <c r="K48" s="37"/>
    </row>
    <row r="49" spans="1:6" ht="12.75">
      <c r="A49" s="4"/>
      <c r="B49" s="4"/>
      <c r="C49" s="30"/>
      <c r="D49" s="30"/>
      <c r="E49" s="30"/>
      <c r="F49" s="32"/>
    </row>
    <row r="50" spans="1:6" ht="12.75">
      <c r="A50" s="4"/>
      <c r="B50" s="4" t="s">
        <v>136</v>
      </c>
      <c r="C50" s="181">
        <v>43501</v>
      </c>
      <c r="D50" s="30"/>
      <c r="E50" s="30"/>
      <c r="F50" s="32"/>
    </row>
    <row r="51" spans="1:6" ht="12.75">
      <c r="A51" s="4"/>
      <c r="B51" s="4" t="s">
        <v>137</v>
      </c>
      <c r="C51" s="181">
        <v>43501</v>
      </c>
      <c r="D51" s="30"/>
      <c r="E51" s="30"/>
      <c r="F51" s="32"/>
    </row>
    <row r="52" spans="2:6" ht="12.75">
      <c r="B52" s="4"/>
      <c r="C52" s="182"/>
      <c r="D52" s="30"/>
      <c r="E52" s="30"/>
      <c r="F52" s="32"/>
    </row>
    <row r="53" spans="2:6" ht="12.75">
      <c r="B53" s="4" t="s">
        <v>138</v>
      </c>
      <c r="C53" s="181">
        <v>43521</v>
      </c>
      <c r="D53" s="30"/>
      <c r="E53" s="30"/>
      <c r="F53" s="32"/>
    </row>
    <row r="54" spans="2:6" ht="12.75">
      <c r="B54" s="4"/>
      <c r="C54" s="30"/>
      <c r="D54" s="30"/>
      <c r="E54" s="30"/>
      <c r="F54" s="32"/>
    </row>
    <row r="55" spans="2:6" ht="12.75">
      <c r="B55" s="4"/>
      <c r="C55" s="30"/>
      <c r="D55" s="30"/>
      <c r="E55" s="30"/>
      <c r="F55" s="32"/>
    </row>
    <row r="56" spans="2:6" ht="12.75">
      <c r="B56" s="4"/>
      <c r="C56" s="30"/>
      <c r="D56" s="30"/>
      <c r="E56" s="30"/>
      <c r="F56" s="32"/>
    </row>
    <row r="57" spans="2:6" ht="12.75">
      <c r="B57" s="4"/>
      <c r="C57" s="30"/>
      <c r="D57" s="30"/>
      <c r="E57" s="30"/>
      <c r="F57" s="32"/>
    </row>
    <row r="58" spans="2:6" ht="12.75">
      <c r="B58" s="4"/>
      <c r="C58" s="30"/>
      <c r="D58" s="30"/>
      <c r="E58" s="30"/>
      <c r="F58" s="32"/>
    </row>
    <row r="59" spans="2:6" ht="12.75">
      <c r="B59" s="4"/>
      <c r="C59" s="30"/>
      <c r="D59" s="30"/>
      <c r="E59" s="30"/>
      <c r="F59" s="32"/>
    </row>
    <row r="60" spans="2:6" ht="12.75">
      <c r="B60" s="4"/>
      <c r="C60" s="30"/>
      <c r="D60" s="30"/>
      <c r="E60" s="30"/>
      <c r="F60" s="32"/>
    </row>
    <row r="61" spans="2:6" ht="12.75">
      <c r="B61" s="4"/>
      <c r="C61" s="30"/>
      <c r="D61" s="30"/>
      <c r="E61" s="30"/>
      <c r="F61" s="32"/>
    </row>
    <row r="62" spans="2:6" ht="12.75">
      <c r="B62" s="4"/>
      <c r="C62" s="30"/>
      <c r="D62" s="30"/>
      <c r="E62" s="30"/>
      <c r="F62" s="32"/>
    </row>
    <row r="63" spans="2:6" ht="12.75">
      <c r="B63" s="4"/>
      <c r="C63" s="30"/>
      <c r="D63" s="30"/>
      <c r="E63" s="30"/>
      <c r="F63" s="32"/>
    </row>
    <row r="64" spans="2:6" ht="12.75">
      <c r="B64" s="4"/>
      <c r="C64" s="30"/>
      <c r="D64" s="30"/>
      <c r="E64" s="30"/>
      <c r="F64" s="32"/>
    </row>
    <row r="65" spans="2:6" ht="12.75">
      <c r="B65" s="4"/>
      <c r="C65" s="30"/>
      <c r="D65" s="30"/>
      <c r="E65" s="30"/>
      <c r="F65" s="32"/>
    </row>
    <row r="66" spans="2:6" ht="12.75">
      <c r="B66" s="4"/>
      <c r="C66" s="30"/>
      <c r="D66" s="30"/>
      <c r="E66" s="30"/>
      <c r="F66" s="32"/>
    </row>
    <row r="67" spans="2:6" ht="12.75">
      <c r="B67" s="4"/>
      <c r="C67" s="30"/>
      <c r="D67" s="30"/>
      <c r="E67" s="30"/>
      <c r="F67" s="32"/>
    </row>
    <row r="68" spans="2:6" ht="12.75">
      <c r="B68" s="4"/>
      <c r="C68" s="30"/>
      <c r="D68" s="30"/>
      <c r="E68" s="30"/>
      <c r="F68" s="32"/>
    </row>
    <row r="69" spans="2:6" ht="12.75">
      <c r="B69" s="4"/>
      <c r="C69" s="30"/>
      <c r="D69" s="30"/>
      <c r="E69" s="30"/>
      <c r="F69" s="32"/>
    </row>
    <row r="70" spans="2:6" ht="12.75">
      <c r="B70" s="4"/>
      <c r="C70" s="30"/>
      <c r="D70" s="30"/>
      <c r="E70" s="30"/>
      <c r="F70" s="32"/>
    </row>
    <row r="71" spans="2:6" ht="12.75">
      <c r="B71" s="4"/>
      <c r="C71" s="30"/>
      <c r="D71" s="30"/>
      <c r="E71" s="30"/>
      <c r="F71" s="32"/>
    </row>
    <row r="72" spans="2:6" ht="12.75">
      <c r="B72" s="4"/>
      <c r="C72" s="30"/>
      <c r="D72" s="30"/>
      <c r="E72" s="30"/>
      <c r="F72" s="32"/>
    </row>
    <row r="73" spans="2:6" ht="12.75">
      <c r="B73" s="4"/>
      <c r="C73" s="30"/>
      <c r="D73" s="30"/>
      <c r="E73" s="30"/>
      <c r="F73" s="32"/>
    </row>
    <row r="74" spans="2:6" ht="12.75">
      <c r="B74" s="4"/>
      <c r="C74" s="30"/>
      <c r="D74" s="30"/>
      <c r="E74" s="30"/>
      <c r="F74" s="32"/>
    </row>
    <row r="75" spans="2:6" ht="12.75">
      <c r="B75" s="4"/>
      <c r="C75" s="30"/>
      <c r="D75" s="30"/>
      <c r="E75" s="30"/>
      <c r="F75" s="32"/>
    </row>
    <row r="76" spans="2:6" ht="12.75">
      <c r="B76" s="4"/>
      <c r="C76" s="30"/>
      <c r="D76" s="30"/>
      <c r="E76" s="30"/>
      <c r="F76" s="32"/>
    </row>
    <row r="77" spans="2:6" ht="12.75">
      <c r="B77" s="4"/>
      <c r="C77" s="30"/>
      <c r="D77" s="30"/>
      <c r="E77" s="30"/>
      <c r="F77" s="32"/>
    </row>
    <row r="78" spans="2:6" ht="12.75">
      <c r="B78" s="4"/>
      <c r="C78" s="30"/>
      <c r="D78" s="30"/>
      <c r="E78" s="30"/>
      <c r="F78" s="32"/>
    </row>
    <row r="79" spans="2:6" ht="12.75">
      <c r="B79" s="4"/>
      <c r="C79" s="30"/>
      <c r="D79" s="30"/>
      <c r="E79" s="30"/>
      <c r="F79" s="32"/>
    </row>
    <row r="80" spans="2:6" ht="12.75">
      <c r="B80" s="4"/>
      <c r="C80" s="30"/>
      <c r="D80" s="30"/>
      <c r="E80" s="30"/>
      <c r="F80" s="32"/>
    </row>
    <row r="81" spans="2:6" ht="12.75">
      <c r="B81" s="4"/>
      <c r="C81" s="30"/>
      <c r="D81" s="30"/>
      <c r="E81" s="30"/>
      <c r="F81" s="32"/>
    </row>
    <row r="82" spans="2:6" ht="12.75">
      <c r="B82" s="4"/>
      <c r="C82" s="30"/>
      <c r="D82" s="30"/>
      <c r="E82" s="30"/>
      <c r="F82" s="32"/>
    </row>
    <row r="83" spans="2:6" ht="12.75">
      <c r="B83" s="4"/>
      <c r="C83" s="30"/>
      <c r="D83" s="30"/>
      <c r="E83" s="30"/>
      <c r="F83" s="32"/>
    </row>
    <row r="84" spans="2:6" ht="12.75">
      <c r="B84" s="4"/>
      <c r="C84" s="30"/>
      <c r="D84" s="30"/>
      <c r="E84" s="30"/>
      <c r="F84" s="32"/>
    </row>
    <row r="85" spans="2:6" ht="12.75">
      <c r="B85" s="4"/>
      <c r="C85" s="30"/>
      <c r="D85" s="30"/>
      <c r="E85" s="30"/>
      <c r="F85" s="32"/>
    </row>
    <row r="86" spans="2:6" ht="20.25">
      <c r="B86" s="10"/>
      <c r="C86" s="30"/>
      <c r="D86" s="30"/>
      <c r="E86" s="30"/>
      <c r="F86" s="32"/>
    </row>
    <row r="87" spans="2:6" ht="12.75">
      <c r="B87" s="5"/>
      <c r="C87" s="29"/>
      <c r="D87" s="29"/>
      <c r="E87" s="29"/>
      <c r="F87" s="33"/>
    </row>
    <row r="88" spans="2:6" ht="12.75">
      <c r="B88" s="5"/>
      <c r="C88" s="29"/>
      <c r="D88" s="29"/>
      <c r="E88" s="29"/>
      <c r="F88" s="34"/>
    </row>
    <row r="89" spans="2:6" ht="14.25">
      <c r="B89" s="4"/>
      <c r="C89" s="30"/>
      <c r="D89" s="30"/>
      <c r="E89" s="30"/>
      <c r="F89" s="26"/>
    </row>
    <row r="98" spans="2:5" ht="15">
      <c r="B98" s="2"/>
      <c r="E98" s="27"/>
    </row>
    <row r="144" spans="2:5" ht="29.25" customHeight="1">
      <c r="B144" s="15"/>
      <c r="C144" s="30"/>
      <c r="D144" s="30"/>
      <c r="E144" s="30"/>
    </row>
    <row r="145" spans="2:5" ht="12.75">
      <c r="B145" s="4"/>
      <c r="C145" s="30"/>
      <c r="D145" s="30"/>
      <c r="E145" s="30"/>
    </row>
    <row r="146" spans="2:5" ht="12.75">
      <c r="B146" s="4"/>
      <c r="C146" s="30"/>
      <c r="D146" s="30"/>
      <c r="E146" s="30"/>
    </row>
    <row r="147" spans="2:5" ht="12.75">
      <c r="B147" s="4"/>
      <c r="C147" s="30"/>
      <c r="D147" s="30"/>
      <c r="E147" s="30"/>
    </row>
    <row r="148" spans="2:5" ht="12.75">
      <c r="B148" s="4"/>
      <c r="C148" s="30"/>
      <c r="D148" s="30"/>
      <c r="E148" s="30"/>
    </row>
    <row r="149" spans="2:5" ht="12.75">
      <c r="B149" s="4"/>
      <c r="C149" s="30"/>
      <c r="D149" s="30"/>
      <c r="E149" s="30"/>
    </row>
    <row r="150" spans="2:5" ht="12.75">
      <c r="B150" s="4"/>
      <c r="C150" s="30"/>
      <c r="D150" s="30"/>
      <c r="E150" s="30"/>
    </row>
    <row r="151" spans="2:5" ht="12.75">
      <c r="B151" s="4"/>
      <c r="C151" s="30"/>
      <c r="D151" s="30"/>
      <c r="E151" s="30"/>
    </row>
    <row r="152" spans="2:5" ht="12.75">
      <c r="B152" s="4"/>
      <c r="C152" s="30"/>
      <c r="D152" s="30"/>
      <c r="E152" s="30"/>
    </row>
    <row r="153" spans="2:5" ht="12.75">
      <c r="B153" s="4"/>
      <c r="C153" s="30"/>
      <c r="D153" s="30"/>
      <c r="E153" s="30"/>
    </row>
    <row r="154" spans="2:5" ht="12.75">
      <c r="B154" s="4"/>
      <c r="C154" s="30"/>
      <c r="D154" s="30"/>
      <c r="E154" s="30"/>
    </row>
    <row r="155" spans="2:5" ht="12.75">
      <c r="B155" s="4"/>
      <c r="C155" s="30"/>
      <c r="D155" s="30"/>
      <c r="E155" s="30"/>
    </row>
    <row r="156" spans="2:5" ht="12.75">
      <c r="B156" s="4"/>
      <c r="C156" s="30"/>
      <c r="D156" s="30"/>
      <c r="E156" s="30"/>
    </row>
    <row r="157" spans="2:5" ht="12.75">
      <c r="B157" s="4"/>
      <c r="C157" s="30"/>
      <c r="D157" s="30"/>
      <c r="E157" s="30"/>
    </row>
    <row r="158" spans="2:5" ht="12.75">
      <c r="B158" s="4"/>
      <c r="C158" s="30"/>
      <c r="D158" s="30"/>
      <c r="E158" s="30"/>
    </row>
    <row r="159" spans="2:5" ht="12.75">
      <c r="B159" s="4"/>
      <c r="C159" s="30"/>
      <c r="D159" s="30"/>
      <c r="E159" s="30"/>
    </row>
    <row r="160" spans="2:5" ht="12.75">
      <c r="B160" s="4"/>
      <c r="C160" s="30"/>
      <c r="D160" s="30"/>
      <c r="E160" s="30"/>
    </row>
    <row r="161" spans="2:5" ht="12.75">
      <c r="B161" s="4"/>
      <c r="C161" s="30"/>
      <c r="D161" s="30"/>
      <c r="E161" s="30"/>
    </row>
    <row r="162" spans="2:5" ht="12.75">
      <c r="B162" s="4"/>
      <c r="C162" s="30"/>
      <c r="D162" s="30"/>
      <c r="E162" s="30"/>
    </row>
    <row r="163" spans="2:5" ht="12.75">
      <c r="B163" s="4"/>
      <c r="C163" s="30"/>
      <c r="D163" s="30"/>
      <c r="E163" s="30"/>
    </row>
    <row r="164" spans="2:5" ht="12.75">
      <c r="B164" s="4"/>
      <c r="C164" s="30"/>
      <c r="D164" s="30"/>
      <c r="E164" s="30"/>
    </row>
    <row r="165" spans="2:5" ht="12.75">
      <c r="B165" s="4"/>
      <c r="C165" s="30"/>
      <c r="D165" s="30"/>
      <c r="E165" s="30"/>
    </row>
    <row r="166" spans="2:5" ht="12.75">
      <c r="B166" s="4"/>
      <c r="C166" s="30"/>
      <c r="D166" s="30"/>
      <c r="E166" s="30"/>
    </row>
    <row r="167" spans="2:5" ht="12.75">
      <c r="B167" s="4"/>
      <c r="C167" s="30"/>
      <c r="D167" s="30"/>
      <c r="E167" s="30"/>
    </row>
    <row r="168" spans="2:5" ht="12.75">
      <c r="B168" s="4"/>
      <c r="C168" s="30"/>
      <c r="D168" s="30"/>
      <c r="E168" s="30"/>
    </row>
    <row r="169" spans="2:5" ht="12.75">
      <c r="B169" s="4"/>
      <c r="C169" s="30"/>
      <c r="D169" s="30"/>
      <c r="E169" s="30"/>
    </row>
    <row r="170" spans="2:5" ht="12.75">
      <c r="B170" s="4"/>
      <c r="C170" s="30"/>
      <c r="D170" s="30"/>
      <c r="E170" s="30"/>
    </row>
  </sheetData>
  <sheetProtection/>
  <mergeCells count="3">
    <mergeCell ref="B1:F1"/>
    <mergeCell ref="C3:D3"/>
    <mergeCell ref="E3:F3"/>
  </mergeCells>
  <printOptions horizontalCentered="1"/>
  <pageMargins left="0.27" right="0.19" top="0.66" bottom="0.24" header="0.36" footer="0.2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4"/>
  <sheetViews>
    <sheetView zoomScaleSheetLayoutView="115" zoomScalePageLayoutView="0" workbookViewId="0" topLeftCell="A25">
      <selection activeCell="H58" sqref="H58"/>
    </sheetView>
  </sheetViews>
  <sheetFormatPr defaultColWidth="9.00390625" defaultRowHeight="12.75"/>
  <cols>
    <col min="1" max="1" width="4.75390625" style="105" customWidth="1"/>
    <col min="2" max="2" width="33.00390625" style="105" customWidth="1"/>
    <col min="3" max="3" width="12.75390625" style="137" bestFit="1" customWidth="1"/>
    <col min="4" max="4" width="14.25390625" style="137" bestFit="1" customWidth="1"/>
    <col min="5" max="5" width="14.875" style="137" customWidth="1"/>
    <col min="6" max="6" width="6.625" style="105" customWidth="1"/>
    <col min="7" max="7" width="14.625" style="105" customWidth="1"/>
    <col min="8" max="8" width="27.75390625" style="105" bestFit="1" customWidth="1"/>
    <col min="9" max="9" width="0.12890625" style="105" hidden="1" customWidth="1"/>
    <col min="10" max="16384" width="9.125" style="105" customWidth="1"/>
  </cols>
  <sheetData>
    <row r="1" spans="1:7" ht="23.25" customHeight="1" thickBot="1">
      <c r="A1" s="104"/>
      <c r="B1" s="226" t="s">
        <v>165</v>
      </c>
      <c r="C1" s="236"/>
      <c r="D1" s="236"/>
      <c r="E1" s="236"/>
      <c r="F1" s="237"/>
      <c r="G1" s="151"/>
    </row>
    <row r="2" spans="1:8" ht="29.25" customHeight="1" thickBot="1">
      <c r="A2" s="104"/>
      <c r="B2" s="106" t="s">
        <v>4</v>
      </c>
      <c r="C2" s="232" t="s">
        <v>143</v>
      </c>
      <c r="D2" s="233"/>
      <c r="E2" s="234" t="s">
        <v>141</v>
      </c>
      <c r="F2" s="235"/>
      <c r="G2" s="170" t="s">
        <v>127</v>
      </c>
      <c r="H2" s="107"/>
    </row>
    <row r="3" spans="1:8" ht="16.5" customHeight="1" thickBot="1">
      <c r="A3" s="108" t="s">
        <v>10</v>
      </c>
      <c r="B3" s="109"/>
      <c r="C3" s="110" t="s">
        <v>14</v>
      </c>
      <c r="D3" s="111" t="s">
        <v>8</v>
      </c>
      <c r="E3" s="112" t="s">
        <v>7</v>
      </c>
      <c r="F3" s="169" t="s">
        <v>0</v>
      </c>
      <c r="G3" s="171">
        <v>2019</v>
      </c>
      <c r="H3" s="107"/>
    </row>
    <row r="4" spans="1:9" ht="16.5" customHeight="1">
      <c r="A4" s="113">
        <v>2212</v>
      </c>
      <c r="B4" s="114" t="s">
        <v>46</v>
      </c>
      <c r="C4" s="184">
        <v>4100000</v>
      </c>
      <c r="D4" s="198">
        <v>4600000</v>
      </c>
      <c r="E4" s="199">
        <v>2933613.32</v>
      </c>
      <c r="F4" s="200">
        <f aca="true" t="shared" si="0" ref="F4:F52">(E4/D4)*100</f>
        <v>63.77420260869565</v>
      </c>
      <c r="G4" s="154">
        <v>1600000</v>
      </c>
      <c r="H4" s="161" t="s">
        <v>167</v>
      </c>
      <c r="I4" s="115"/>
    </row>
    <row r="5" spans="1:9" ht="16.5" customHeight="1">
      <c r="A5" s="113">
        <v>2219</v>
      </c>
      <c r="B5" s="114" t="s">
        <v>72</v>
      </c>
      <c r="C5" s="185">
        <v>4200000</v>
      </c>
      <c r="D5" s="201">
        <v>3700000</v>
      </c>
      <c r="E5" s="194">
        <v>134421</v>
      </c>
      <c r="F5" s="202">
        <f t="shared" si="0"/>
        <v>3.633</v>
      </c>
      <c r="G5" s="155">
        <v>1200000</v>
      </c>
      <c r="H5" s="162" t="s">
        <v>166</v>
      </c>
      <c r="I5" s="115"/>
    </row>
    <row r="6" spans="1:9" ht="16.5" customHeight="1">
      <c r="A6" s="116">
        <v>2292</v>
      </c>
      <c r="B6" s="114" t="s">
        <v>117</v>
      </c>
      <c r="C6" s="185">
        <v>77700</v>
      </c>
      <c r="D6" s="201">
        <v>77700</v>
      </c>
      <c r="E6" s="194">
        <v>77650</v>
      </c>
      <c r="F6" s="202">
        <f t="shared" si="0"/>
        <v>99.93564993564993</v>
      </c>
      <c r="G6" s="185">
        <v>78200</v>
      </c>
      <c r="H6" s="210" t="s">
        <v>43</v>
      </c>
      <c r="I6" s="115"/>
    </row>
    <row r="7" spans="1:9" ht="16.5" customHeight="1">
      <c r="A7" s="116">
        <v>2310</v>
      </c>
      <c r="B7" s="114" t="s">
        <v>47</v>
      </c>
      <c r="C7" s="185">
        <v>6000</v>
      </c>
      <c r="D7" s="201">
        <v>8500</v>
      </c>
      <c r="E7" s="194">
        <v>8106</v>
      </c>
      <c r="F7" s="202">
        <f t="shared" si="0"/>
        <v>95.36470588235294</v>
      </c>
      <c r="G7" s="155">
        <v>8500</v>
      </c>
      <c r="H7" s="162" t="s">
        <v>36</v>
      </c>
      <c r="I7" s="115"/>
    </row>
    <row r="8" spans="1:9" ht="16.5" customHeight="1">
      <c r="A8" s="116">
        <v>2341</v>
      </c>
      <c r="B8" s="114" t="s">
        <v>48</v>
      </c>
      <c r="C8" s="185">
        <v>25000</v>
      </c>
      <c r="D8" s="201">
        <v>25000</v>
      </c>
      <c r="E8" s="194">
        <v>20000</v>
      </c>
      <c r="F8" s="202">
        <f t="shared" si="0"/>
        <v>80</v>
      </c>
      <c r="G8" s="155">
        <v>318000</v>
      </c>
      <c r="H8" s="163" t="s">
        <v>181</v>
      </c>
      <c r="I8" s="115"/>
    </row>
    <row r="9" spans="1:9" ht="16.5" customHeight="1">
      <c r="A9" s="116">
        <v>3111</v>
      </c>
      <c r="B9" s="114" t="s">
        <v>49</v>
      </c>
      <c r="C9" s="185">
        <v>370000</v>
      </c>
      <c r="D9" s="201">
        <v>370000</v>
      </c>
      <c r="E9" s="194">
        <v>368826</v>
      </c>
      <c r="F9" s="202">
        <f t="shared" si="0"/>
        <v>99.68270270270271</v>
      </c>
      <c r="G9" s="155">
        <v>300000</v>
      </c>
      <c r="H9" s="163" t="s">
        <v>155</v>
      </c>
      <c r="I9" s="115"/>
    </row>
    <row r="10" spans="1:9" ht="16.5" customHeight="1">
      <c r="A10" s="116">
        <v>3113</v>
      </c>
      <c r="B10" s="117" t="s">
        <v>50</v>
      </c>
      <c r="C10" s="185">
        <v>513900</v>
      </c>
      <c r="D10" s="201">
        <v>513900</v>
      </c>
      <c r="E10" s="194">
        <v>513519.6</v>
      </c>
      <c r="F10" s="202">
        <f t="shared" si="0"/>
        <v>99.92597781669585</v>
      </c>
      <c r="G10" s="155">
        <v>39200</v>
      </c>
      <c r="H10" s="163" t="s">
        <v>188</v>
      </c>
      <c r="I10" s="115"/>
    </row>
    <row r="11" spans="1:9" ht="16.5" customHeight="1">
      <c r="A11" s="116">
        <v>3119</v>
      </c>
      <c r="B11" s="114" t="s">
        <v>74</v>
      </c>
      <c r="C11" s="185">
        <v>3112000</v>
      </c>
      <c r="D11" s="201">
        <v>3071400</v>
      </c>
      <c r="E11" s="194">
        <v>3071310</v>
      </c>
      <c r="F11" s="202">
        <f t="shared" si="0"/>
        <v>99.99706974018363</v>
      </c>
      <c r="G11" s="185">
        <v>3808000</v>
      </c>
      <c r="H11" s="209" t="s">
        <v>139</v>
      </c>
      <c r="I11" s="115"/>
    </row>
    <row r="12" spans="1:9" s="120" customFormat="1" ht="16.5" customHeight="1">
      <c r="A12" s="118">
        <v>3311</v>
      </c>
      <c r="B12" s="114" t="s">
        <v>102</v>
      </c>
      <c r="C12" s="185">
        <v>130000</v>
      </c>
      <c r="D12" s="201">
        <v>130000</v>
      </c>
      <c r="E12" s="194">
        <v>122973</v>
      </c>
      <c r="F12" s="202">
        <f t="shared" si="0"/>
        <v>94.5946153846154</v>
      </c>
      <c r="G12" s="156">
        <v>130000</v>
      </c>
      <c r="H12" s="164" t="s">
        <v>151</v>
      </c>
      <c r="I12" s="119"/>
    </row>
    <row r="13" spans="1:9" ht="16.5" customHeight="1">
      <c r="A13" s="116">
        <v>3313</v>
      </c>
      <c r="B13" s="114" t="s">
        <v>51</v>
      </c>
      <c r="C13" s="185">
        <v>125000</v>
      </c>
      <c r="D13" s="201">
        <v>125000</v>
      </c>
      <c r="E13" s="194">
        <v>122634.15</v>
      </c>
      <c r="F13" s="202">
        <f t="shared" si="0"/>
        <v>98.10732</v>
      </c>
      <c r="G13" s="155">
        <v>125000</v>
      </c>
      <c r="H13" s="163"/>
      <c r="I13" s="115"/>
    </row>
    <row r="14" spans="1:9" ht="16.5" customHeight="1">
      <c r="A14" s="116">
        <v>3314</v>
      </c>
      <c r="B14" s="114" t="s">
        <v>1</v>
      </c>
      <c r="C14" s="185">
        <v>200000</v>
      </c>
      <c r="D14" s="201">
        <v>265300</v>
      </c>
      <c r="E14" s="194">
        <v>242633.33</v>
      </c>
      <c r="F14" s="202">
        <f t="shared" si="0"/>
        <v>91.45621183565774</v>
      </c>
      <c r="G14" s="155">
        <v>200000</v>
      </c>
      <c r="H14" s="163" t="s">
        <v>168</v>
      </c>
      <c r="I14" s="115"/>
    </row>
    <row r="15" spans="1:9" ht="16.5" customHeight="1">
      <c r="A15" s="113">
        <v>3319</v>
      </c>
      <c r="B15" s="114" t="s">
        <v>52</v>
      </c>
      <c r="C15" s="185">
        <v>10000</v>
      </c>
      <c r="D15" s="201">
        <v>11100</v>
      </c>
      <c r="E15" s="194">
        <v>11000</v>
      </c>
      <c r="F15" s="202">
        <f t="shared" si="0"/>
        <v>99.09909909909909</v>
      </c>
      <c r="G15" s="155">
        <v>11000</v>
      </c>
      <c r="H15" s="163" t="s">
        <v>37</v>
      </c>
      <c r="I15" s="115"/>
    </row>
    <row r="16" spans="1:10" ht="16.5" customHeight="1">
      <c r="A16" s="113">
        <v>3330</v>
      </c>
      <c r="B16" s="114" t="s">
        <v>106</v>
      </c>
      <c r="C16" s="185">
        <v>0</v>
      </c>
      <c r="D16" s="201">
        <v>0</v>
      </c>
      <c r="E16" s="194">
        <v>0</v>
      </c>
      <c r="F16" s="202" t="e">
        <f t="shared" si="0"/>
        <v>#DIV/0!</v>
      </c>
      <c r="G16" s="156">
        <v>200000</v>
      </c>
      <c r="H16" s="163" t="s">
        <v>169</v>
      </c>
      <c r="I16" s="115"/>
      <c r="J16" s="152"/>
    </row>
    <row r="17" spans="1:9" ht="16.5" customHeight="1">
      <c r="A17" s="113">
        <v>3341</v>
      </c>
      <c r="B17" s="114" t="s">
        <v>2</v>
      </c>
      <c r="C17" s="185">
        <v>20000</v>
      </c>
      <c r="D17" s="201">
        <v>20000</v>
      </c>
      <c r="E17" s="194">
        <v>8140</v>
      </c>
      <c r="F17" s="202">
        <f t="shared" si="0"/>
        <v>40.699999999999996</v>
      </c>
      <c r="G17" s="155">
        <v>105000</v>
      </c>
      <c r="H17" s="163" t="s">
        <v>170</v>
      </c>
      <c r="I17" s="115"/>
    </row>
    <row r="18" spans="1:9" ht="16.5" customHeight="1">
      <c r="A18" s="113">
        <v>3349</v>
      </c>
      <c r="B18" s="114" t="s">
        <v>53</v>
      </c>
      <c r="C18" s="185">
        <v>120000</v>
      </c>
      <c r="D18" s="201">
        <v>131000</v>
      </c>
      <c r="E18" s="194">
        <v>129778</v>
      </c>
      <c r="F18" s="202">
        <f t="shared" si="0"/>
        <v>99.06717557251909</v>
      </c>
      <c r="G18" s="155">
        <v>135000</v>
      </c>
      <c r="H18" s="163" t="s">
        <v>98</v>
      </c>
      <c r="I18" s="115"/>
    </row>
    <row r="19" spans="1:9" ht="16.5" customHeight="1">
      <c r="A19" s="116">
        <v>3392</v>
      </c>
      <c r="B19" s="117" t="s">
        <v>54</v>
      </c>
      <c r="C19" s="185">
        <v>600000</v>
      </c>
      <c r="D19" s="201">
        <v>600000</v>
      </c>
      <c r="E19" s="194">
        <v>438116</v>
      </c>
      <c r="F19" s="202">
        <f t="shared" si="0"/>
        <v>73.01933333333334</v>
      </c>
      <c r="G19" s="155">
        <v>550000</v>
      </c>
      <c r="H19" s="163" t="s">
        <v>171</v>
      </c>
      <c r="I19" s="115"/>
    </row>
    <row r="20" spans="1:9" ht="16.5" customHeight="1">
      <c r="A20" s="113">
        <v>3399</v>
      </c>
      <c r="B20" s="114" t="s">
        <v>55</v>
      </c>
      <c r="C20" s="185">
        <v>690000</v>
      </c>
      <c r="D20" s="201">
        <v>690000</v>
      </c>
      <c r="E20" s="194">
        <v>647311</v>
      </c>
      <c r="F20" s="202">
        <f t="shared" si="0"/>
        <v>93.81318840579709</v>
      </c>
      <c r="G20" s="155">
        <v>340000</v>
      </c>
      <c r="H20" s="164" t="s">
        <v>172</v>
      </c>
      <c r="I20" s="115"/>
    </row>
    <row r="21" spans="1:9" ht="16.5" customHeight="1">
      <c r="A21" s="113">
        <v>3412</v>
      </c>
      <c r="B21" s="145" t="s">
        <v>125</v>
      </c>
      <c r="C21" s="185">
        <v>25000</v>
      </c>
      <c r="D21" s="201">
        <v>25000</v>
      </c>
      <c r="E21" s="194">
        <v>7684</v>
      </c>
      <c r="F21" s="202">
        <f t="shared" si="0"/>
        <v>30.736</v>
      </c>
      <c r="G21" s="155">
        <v>80000</v>
      </c>
      <c r="H21" s="163" t="s">
        <v>174</v>
      </c>
      <c r="I21" s="115"/>
    </row>
    <row r="22" spans="1:9" ht="16.5" customHeight="1">
      <c r="A22" s="116">
        <v>3419</v>
      </c>
      <c r="B22" s="114" t="s">
        <v>56</v>
      </c>
      <c r="C22" s="185">
        <v>2910000</v>
      </c>
      <c r="D22" s="201">
        <v>2910000</v>
      </c>
      <c r="E22" s="194">
        <v>1580</v>
      </c>
      <c r="F22" s="202">
        <f t="shared" si="0"/>
        <v>0.054295532646048104</v>
      </c>
      <c r="G22" s="155">
        <v>2900000</v>
      </c>
      <c r="H22" s="162" t="s">
        <v>173</v>
      </c>
      <c r="I22" s="115"/>
    </row>
    <row r="23" spans="1:9" ht="16.5" customHeight="1">
      <c r="A23" s="113">
        <v>3421</v>
      </c>
      <c r="B23" s="114" t="s">
        <v>57</v>
      </c>
      <c r="C23" s="185">
        <v>10000</v>
      </c>
      <c r="D23" s="201">
        <v>10000</v>
      </c>
      <c r="E23" s="194">
        <v>3380</v>
      </c>
      <c r="F23" s="202">
        <f t="shared" si="0"/>
        <v>33.800000000000004</v>
      </c>
      <c r="G23" s="155">
        <v>10000</v>
      </c>
      <c r="H23" s="163" t="s">
        <v>99</v>
      </c>
      <c r="I23" s="115"/>
    </row>
    <row r="24" spans="1:9" ht="16.5" customHeight="1">
      <c r="A24" s="113">
        <v>3429</v>
      </c>
      <c r="B24" s="145" t="s">
        <v>144</v>
      </c>
      <c r="C24" s="185">
        <v>0</v>
      </c>
      <c r="D24" s="201">
        <v>5000</v>
      </c>
      <c r="E24" s="194">
        <v>5000</v>
      </c>
      <c r="F24" s="202">
        <f t="shared" si="0"/>
        <v>100</v>
      </c>
      <c r="G24" s="155">
        <v>0</v>
      </c>
      <c r="H24" s="163" t="s">
        <v>145</v>
      </c>
      <c r="I24" s="115"/>
    </row>
    <row r="25" spans="1:9" ht="16.5" customHeight="1">
      <c r="A25" s="116">
        <v>3511</v>
      </c>
      <c r="B25" s="114" t="s">
        <v>44</v>
      </c>
      <c r="C25" s="185">
        <v>50000</v>
      </c>
      <c r="D25" s="201">
        <v>50000</v>
      </c>
      <c r="E25" s="194">
        <v>34272</v>
      </c>
      <c r="F25" s="202">
        <f t="shared" si="0"/>
        <v>68.54400000000001</v>
      </c>
      <c r="G25" s="155">
        <v>35000</v>
      </c>
      <c r="H25" s="163" t="s">
        <v>162</v>
      </c>
      <c r="I25" s="115"/>
    </row>
    <row r="26" spans="1:9" ht="16.5" customHeight="1">
      <c r="A26" s="116">
        <v>3522</v>
      </c>
      <c r="B26" s="145" t="s">
        <v>146</v>
      </c>
      <c r="C26" s="185">
        <v>0</v>
      </c>
      <c r="D26" s="201">
        <v>50000</v>
      </c>
      <c r="E26" s="194">
        <v>50000</v>
      </c>
      <c r="F26" s="202">
        <f t="shared" si="0"/>
        <v>100</v>
      </c>
      <c r="G26" s="155">
        <v>0</v>
      </c>
      <c r="H26" s="163" t="s">
        <v>147</v>
      </c>
      <c r="I26" s="115"/>
    </row>
    <row r="27" spans="1:9" ht="16.5" customHeight="1">
      <c r="A27" s="116">
        <v>3612</v>
      </c>
      <c r="B27" s="114" t="s">
        <v>45</v>
      </c>
      <c r="C27" s="185">
        <v>80000</v>
      </c>
      <c r="D27" s="201">
        <v>80000</v>
      </c>
      <c r="E27" s="194">
        <v>52756</v>
      </c>
      <c r="F27" s="202">
        <f t="shared" si="0"/>
        <v>65.945</v>
      </c>
      <c r="G27" s="155">
        <v>80000</v>
      </c>
      <c r="H27" s="162" t="s">
        <v>100</v>
      </c>
      <c r="I27" s="115"/>
    </row>
    <row r="28" spans="1:9" ht="16.5" customHeight="1">
      <c r="A28" s="116">
        <v>3613</v>
      </c>
      <c r="B28" s="117" t="s">
        <v>58</v>
      </c>
      <c r="C28" s="185">
        <v>150000</v>
      </c>
      <c r="D28" s="201">
        <v>150000</v>
      </c>
      <c r="E28" s="194">
        <v>100289</v>
      </c>
      <c r="F28" s="202">
        <f t="shared" si="0"/>
        <v>66.85933333333334</v>
      </c>
      <c r="G28" s="155">
        <v>110000</v>
      </c>
      <c r="H28" s="162" t="s">
        <v>190</v>
      </c>
      <c r="I28" s="115"/>
    </row>
    <row r="29" spans="1:9" ht="16.5" customHeight="1">
      <c r="A29" s="121">
        <v>3631</v>
      </c>
      <c r="B29" s="117" t="s">
        <v>5</v>
      </c>
      <c r="C29" s="185">
        <v>350000</v>
      </c>
      <c r="D29" s="201">
        <v>350000</v>
      </c>
      <c r="E29" s="194">
        <v>326103</v>
      </c>
      <c r="F29" s="202">
        <f t="shared" si="0"/>
        <v>93.17228571428572</v>
      </c>
      <c r="G29" s="155">
        <v>400000</v>
      </c>
      <c r="H29" s="162" t="s">
        <v>175</v>
      </c>
      <c r="I29" s="115"/>
    </row>
    <row r="30" spans="1:9" ht="16.5" customHeight="1">
      <c r="A30" s="113">
        <v>3632</v>
      </c>
      <c r="B30" s="114" t="s">
        <v>3</v>
      </c>
      <c r="C30" s="185">
        <v>140000</v>
      </c>
      <c r="D30" s="201">
        <v>140000</v>
      </c>
      <c r="E30" s="194">
        <v>46861.4</v>
      </c>
      <c r="F30" s="202">
        <f t="shared" si="0"/>
        <v>33.47242857142857</v>
      </c>
      <c r="G30" s="155">
        <v>50000</v>
      </c>
      <c r="H30" s="180" t="s">
        <v>135</v>
      </c>
      <c r="I30" s="115"/>
    </row>
    <row r="31" spans="1:9" ht="16.5" customHeight="1">
      <c r="A31" s="116">
        <v>3639</v>
      </c>
      <c r="B31" s="114" t="s">
        <v>71</v>
      </c>
      <c r="C31" s="185">
        <v>2282000</v>
      </c>
      <c r="D31" s="201">
        <v>3472000</v>
      </c>
      <c r="E31" s="194">
        <v>3133986.41</v>
      </c>
      <c r="F31" s="202">
        <f t="shared" si="0"/>
        <v>90.26458554147466</v>
      </c>
      <c r="G31" s="155">
        <v>3150000</v>
      </c>
      <c r="H31" s="161" t="s">
        <v>176</v>
      </c>
      <c r="I31" s="115"/>
    </row>
    <row r="32" spans="1:10" ht="16.5" customHeight="1">
      <c r="A32" s="113">
        <v>3722</v>
      </c>
      <c r="B32" s="114" t="s">
        <v>59</v>
      </c>
      <c r="C32" s="185">
        <v>830000</v>
      </c>
      <c r="D32" s="201">
        <v>830000</v>
      </c>
      <c r="E32" s="194">
        <v>829482</v>
      </c>
      <c r="F32" s="202">
        <f t="shared" si="0"/>
        <v>99.93759036144579</v>
      </c>
      <c r="G32" s="155">
        <v>950000</v>
      </c>
      <c r="H32" s="162" t="s">
        <v>38</v>
      </c>
      <c r="I32" s="115"/>
      <c r="J32" s="122"/>
    </row>
    <row r="33" spans="1:9" ht="16.5" customHeight="1">
      <c r="A33" s="116">
        <v>3723</v>
      </c>
      <c r="B33" s="114" t="s">
        <v>60</v>
      </c>
      <c r="C33" s="185">
        <v>450000</v>
      </c>
      <c r="D33" s="201">
        <v>450000</v>
      </c>
      <c r="E33" s="194">
        <v>441856</v>
      </c>
      <c r="F33" s="202">
        <f t="shared" si="0"/>
        <v>98.19022222222222</v>
      </c>
      <c r="G33" s="155">
        <v>470000</v>
      </c>
      <c r="H33" s="162" t="s">
        <v>124</v>
      </c>
      <c r="I33" s="115"/>
    </row>
    <row r="34" spans="1:10" ht="16.5" customHeight="1">
      <c r="A34" s="113">
        <v>3725</v>
      </c>
      <c r="B34" s="114" t="s">
        <v>107</v>
      </c>
      <c r="C34" s="185">
        <v>200000</v>
      </c>
      <c r="D34" s="201">
        <v>150200</v>
      </c>
      <c r="E34" s="194">
        <v>150157.03</v>
      </c>
      <c r="F34" s="202">
        <f>(E34/D34)*100</f>
        <v>99.97139147802929</v>
      </c>
      <c r="G34" s="155">
        <v>0</v>
      </c>
      <c r="H34" s="162" t="s">
        <v>108</v>
      </c>
      <c r="I34" s="115"/>
      <c r="J34" s="152"/>
    </row>
    <row r="35" spans="1:10" ht="16.5" customHeight="1">
      <c r="A35" s="113">
        <v>3744</v>
      </c>
      <c r="B35" s="114" t="s">
        <v>109</v>
      </c>
      <c r="C35" s="185">
        <v>550000</v>
      </c>
      <c r="D35" s="201">
        <v>0</v>
      </c>
      <c r="E35" s="194">
        <v>0</v>
      </c>
      <c r="F35" s="202" t="e">
        <f>(E35/D35)*100</f>
        <v>#DIV/0!</v>
      </c>
      <c r="G35" s="155">
        <v>0</v>
      </c>
      <c r="H35" s="162" t="s">
        <v>110</v>
      </c>
      <c r="I35" s="115"/>
      <c r="J35" s="152"/>
    </row>
    <row r="36" spans="1:9" ht="16.5" customHeight="1">
      <c r="A36" s="113">
        <v>3745</v>
      </c>
      <c r="B36" s="117" t="s">
        <v>61</v>
      </c>
      <c r="C36" s="185">
        <v>120000</v>
      </c>
      <c r="D36" s="201">
        <v>122000</v>
      </c>
      <c r="E36" s="194">
        <v>120286</v>
      </c>
      <c r="F36" s="202">
        <f t="shared" si="0"/>
        <v>98.59508196721312</v>
      </c>
      <c r="G36" s="155">
        <v>467000</v>
      </c>
      <c r="H36" s="162" t="s">
        <v>186</v>
      </c>
      <c r="I36" s="115"/>
    </row>
    <row r="37" spans="1:9" ht="16.5" customHeight="1">
      <c r="A37" s="113">
        <v>3749</v>
      </c>
      <c r="B37" s="145" t="s">
        <v>148</v>
      </c>
      <c r="C37" s="185">
        <v>0</v>
      </c>
      <c r="D37" s="201">
        <v>200000</v>
      </c>
      <c r="E37" s="194">
        <v>56150</v>
      </c>
      <c r="F37" s="202">
        <f t="shared" si="0"/>
        <v>28.075</v>
      </c>
      <c r="G37" s="155">
        <v>0</v>
      </c>
      <c r="H37" s="162" t="s">
        <v>177</v>
      </c>
      <c r="I37" s="115"/>
    </row>
    <row r="38" spans="1:9" ht="16.5" customHeight="1">
      <c r="A38" s="113">
        <v>4329</v>
      </c>
      <c r="B38" s="117" t="s">
        <v>118</v>
      </c>
      <c r="C38" s="185">
        <v>0</v>
      </c>
      <c r="D38" s="201">
        <v>7500</v>
      </c>
      <c r="E38" s="194">
        <v>7500</v>
      </c>
      <c r="F38" s="202">
        <f t="shared" si="0"/>
        <v>100</v>
      </c>
      <c r="G38" s="155">
        <v>7500</v>
      </c>
      <c r="H38" s="162" t="s">
        <v>119</v>
      </c>
      <c r="I38" s="115"/>
    </row>
    <row r="39" spans="1:9" ht="16.5" customHeight="1">
      <c r="A39" s="113">
        <v>4351</v>
      </c>
      <c r="B39" s="144" t="s">
        <v>122</v>
      </c>
      <c r="C39" s="185">
        <v>0</v>
      </c>
      <c r="D39" s="201">
        <v>7000</v>
      </c>
      <c r="E39" s="194">
        <v>7000</v>
      </c>
      <c r="F39" s="202">
        <f t="shared" si="0"/>
        <v>100</v>
      </c>
      <c r="G39" s="155">
        <v>7000</v>
      </c>
      <c r="H39" s="162" t="s">
        <v>123</v>
      </c>
      <c r="I39" s="115"/>
    </row>
    <row r="40" spans="1:9" ht="16.5" customHeight="1">
      <c r="A40" s="113">
        <v>4359</v>
      </c>
      <c r="B40" s="114" t="s">
        <v>62</v>
      </c>
      <c r="C40" s="185">
        <v>32000</v>
      </c>
      <c r="D40" s="201">
        <v>27700</v>
      </c>
      <c r="E40" s="194">
        <v>27612</v>
      </c>
      <c r="F40" s="202">
        <f>(E40/D40)*100</f>
        <v>99.68231046931409</v>
      </c>
      <c r="G40" s="155">
        <v>30000</v>
      </c>
      <c r="H40" s="162" t="s">
        <v>156</v>
      </c>
      <c r="I40" s="115"/>
    </row>
    <row r="41" spans="1:9" ht="16.5" customHeight="1">
      <c r="A41" s="116">
        <v>5212</v>
      </c>
      <c r="B41" s="114" t="s">
        <v>63</v>
      </c>
      <c r="C41" s="185">
        <v>20000</v>
      </c>
      <c r="D41" s="201">
        <v>507700</v>
      </c>
      <c r="E41" s="194">
        <v>487606.96</v>
      </c>
      <c r="F41" s="202">
        <f>(E41/D41)*100</f>
        <v>96.042339964546</v>
      </c>
      <c r="G41" s="155">
        <v>0</v>
      </c>
      <c r="H41" s="165" t="s">
        <v>159</v>
      </c>
      <c r="I41" s="115"/>
    </row>
    <row r="42" spans="1:9" ht="16.5" customHeight="1">
      <c r="A42" s="113">
        <v>5213</v>
      </c>
      <c r="B42" s="145" t="s">
        <v>161</v>
      </c>
      <c r="C42" s="185"/>
      <c r="D42" s="201"/>
      <c r="E42" s="194"/>
      <c r="F42" s="202"/>
      <c r="G42" s="155">
        <v>20000</v>
      </c>
      <c r="H42" s="162" t="s">
        <v>160</v>
      </c>
      <c r="I42" s="115"/>
    </row>
    <row r="43" spans="1:9" s="120" customFormat="1" ht="16.5" customHeight="1">
      <c r="A43" s="123">
        <v>5512</v>
      </c>
      <c r="B43" s="114" t="s">
        <v>64</v>
      </c>
      <c r="C43" s="185">
        <v>180000</v>
      </c>
      <c r="D43" s="201">
        <v>274000</v>
      </c>
      <c r="E43" s="194">
        <v>262221</v>
      </c>
      <c r="F43" s="202">
        <f t="shared" si="0"/>
        <v>95.70109489051094</v>
      </c>
      <c r="G43" s="156">
        <v>310000</v>
      </c>
      <c r="H43" s="162" t="s">
        <v>189</v>
      </c>
      <c r="I43" s="119"/>
    </row>
    <row r="44" spans="1:10" ht="16.5" customHeight="1">
      <c r="A44" s="113">
        <v>6112</v>
      </c>
      <c r="B44" s="114" t="s">
        <v>65</v>
      </c>
      <c r="C44" s="185">
        <v>1900000</v>
      </c>
      <c r="D44" s="201">
        <v>2200000</v>
      </c>
      <c r="E44" s="194">
        <v>2189116.24</v>
      </c>
      <c r="F44" s="202">
        <f t="shared" si="0"/>
        <v>99.50528363636366</v>
      </c>
      <c r="G44" s="155">
        <v>2100000</v>
      </c>
      <c r="H44" s="162" t="s">
        <v>178</v>
      </c>
      <c r="I44" s="115"/>
      <c r="J44" s="152"/>
    </row>
    <row r="45" spans="1:9" ht="16.5" customHeight="1">
      <c r="A45" s="113">
        <v>6115</v>
      </c>
      <c r="B45" s="145" t="s">
        <v>149</v>
      </c>
      <c r="C45" s="185">
        <v>0</v>
      </c>
      <c r="D45" s="201">
        <v>33400</v>
      </c>
      <c r="E45" s="194">
        <v>33097</v>
      </c>
      <c r="F45" s="202">
        <f t="shared" si="0"/>
        <v>99.09281437125749</v>
      </c>
      <c r="G45" s="155">
        <v>0</v>
      </c>
      <c r="H45" s="162" t="s">
        <v>18</v>
      </c>
      <c r="I45" s="115"/>
    </row>
    <row r="46" spans="1:9" ht="16.5" customHeight="1">
      <c r="A46" s="113">
        <v>6118</v>
      </c>
      <c r="B46" s="145" t="s">
        <v>132</v>
      </c>
      <c r="C46" s="185">
        <v>38000</v>
      </c>
      <c r="D46" s="201">
        <v>34900</v>
      </c>
      <c r="E46" s="194">
        <v>34543</v>
      </c>
      <c r="F46" s="202">
        <f t="shared" si="0"/>
        <v>98.97707736389685</v>
      </c>
      <c r="G46" s="155">
        <v>0</v>
      </c>
      <c r="H46" s="162" t="s">
        <v>18</v>
      </c>
      <c r="I46" s="115"/>
    </row>
    <row r="47" spans="1:9" ht="16.5" customHeight="1">
      <c r="A47" s="116">
        <v>6171</v>
      </c>
      <c r="B47" s="114" t="s">
        <v>66</v>
      </c>
      <c r="C47" s="185">
        <v>2000000</v>
      </c>
      <c r="D47" s="201">
        <v>2000000</v>
      </c>
      <c r="E47" s="194">
        <v>1841622.27</v>
      </c>
      <c r="F47" s="202">
        <f t="shared" si="0"/>
        <v>92.0811135</v>
      </c>
      <c r="G47" s="155">
        <v>2000000</v>
      </c>
      <c r="H47" s="162" t="s">
        <v>133</v>
      </c>
      <c r="I47" s="115"/>
    </row>
    <row r="48" spans="1:9" ht="16.5" customHeight="1">
      <c r="A48" s="113">
        <v>6310</v>
      </c>
      <c r="B48" s="114" t="s">
        <v>67</v>
      </c>
      <c r="C48" s="185">
        <v>12000</v>
      </c>
      <c r="D48" s="201">
        <v>12000</v>
      </c>
      <c r="E48" s="194">
        <v>10081</v>
      </c>
      <c r="F48" s="202">
        <f t="shared" si="0"/>
        <v>84.00833333333333</v>
      </c>
      <c r="G48" s="155">
        <v>12000</v>
      </c>
      <c r="H48" s="162" t="s">
        <v>39</v>
      </c>
      <c r="I48" s="115"/>
    </row>
    <row r="49" spans="1:9" ht="16.5" customHeight="1">
      <c r="A49" s="113">
        <v>6320</v>
      </c>
      <c r="B49" s="124" t="s">
        <v>103</v>
      </c>
      <c r="C49" s="186">
        <v>46000</v>
      </c>
      <c r="D49" s="201">
        <v>46000</v>
      </c>
      <c r="E49" s="194">
        <v>45167</v>
      </c>
      <c r="F49" s="202">
        <f t="shared" si="0"/>
        <v>98.18913043478261</v>
      </c>
      <c r="G49" s="157">
        <v>45200</v>
      </c>
      <c r="H49" s="166" t="s">
        <v>104</v>
      </c>
      <c r="I49" s="115"/>
    </row>
    <row r="50" spans="1:10" ht="17.25" customHeight="1">
      <c r="A50" s="116">
        <v>6399</v>
      </c>
      <c r="B50" s="124" t="s">
        <v>68</v>
      </c>
      <c r="C50" s="186">
        <v>233200</v>
      </c>
      <c r="D50" s="201">
        <v>233200</v>
      </c>
      <c r="E50" s="194">
        <v>233130</v>
      </c>
      <c r="F50" s="202">
        <f t="shared" si="0"/>
        <v>99.96998284734134</v>
      </c>
      <c r="G50" s="159">
        <v>258020</v>
      </c>
      <c r="H50" s="166" t="s">
        <v>193</v>
      </c>
      <c r="I50" s="115"/>
      <c r="J50" s="152"/>
    </row>
    <row r="51" spans="1:9" ht="15.75" customHeight="1">
      <c r="A51" s="125">
        <v>6402</v>
      </c>
      <c r="B51" s="126" t="s">
        <v>111</v>
      </c>
      <c r="C51" s="186">
        <v>0</v>
      </c>
      <c r="D51" s="201">
        <v>0</v>
      </c>
      <c r="E51" s="194">
        <v>0</v>
      </c>
      <c r="F51" s="202" t="e">
        <f t="shared" si="0"/>
        <v>#DIV/0!</v>
      </c>
      <c r="G51" s="186">
        <v>47200</v>
      </c>
      <c r="H51" s="210" t="s">
        <v>158</v>
      </c>
      <c r="I51" s="115"/>
    </row>
    <row r="52" spans="1:9" ht="18" customHeight="1" thickBot="1">
      <c r="A52" s="125">
        <v>6409</v>
      </c>
      <c r="B52" s="183" t="s">
        <v>150</v>
      </c>
      <c r="C52" s="187">
        <v>0</v>
      </c>
      <c r="D52" s="203">
        <v>32000</v>
      </c>
      <c r="E52" s="204">
        <v>31965.5</v>
      </c>
      <c r="F52" s="205">
        <f t="shared" si="0"/>
        <v>99.89218749999999</v>
      </c>
      <c r="G52" s="158"/>
      <c r="H52" s="165"/>
      <c r="I52" s="115"/>
    </row>
    <row r="53" spans="1:8" ht="27" customHeight="1" thickBot="1">
      <c r="A53" s="107"/>
      <c r="B53" s="127" t="s">
        <v>40</v>
      </c>
      <c r="C53" s="128">
        <f>SUM(C4:C52)</f>
        <v>26907800</v>
      </c>
      <c r="D53" s="206">
        <f>SUM(D4:D52)</f>
        <v>28748500</v>
      </c>
      <c r="E53" s="206">
        <f>SUM(E4:E52)</f>
        <v>19420536.21</v>
      </c>
      <c r="F53" s="207">
        <f>(E53/D53)*100</f>
        <v>67.55321568081814</v>
      </c>
      <c r="G53" s="168">
        <f>SUM(G4:G52)</f>
        <v>22686820</v>
      </c>
      <c r="H53" s="167"/>
    </row>
    <row r="54" spans="1:7" ht="12.75">
      <c r="A54" s="107"/>
      <c r="B54" s="129"/>
      <c r="C54" s="130"/>
      <c r="D54" s="131"/>
      <c r="E54" s="132"/>
      <c r="F54" s="133"/>
      <c r="G54" s="133"/>
    </row>
    <row r="55" spans="1:7" ht="12.75">
      <c r="A55" s="107"/>
      <c r="B55" s="213" t="s">
        <v>136</v>
      </c>
      <c r="C55" s="181">
        <v>43501</v>
      </c>
      <c r="D55" s="131"/>
      <c r="E55" s="132"/>
      <c r="F55" s="133"/>
      <c r="G55" s="133"/>
    </row>
    <row r="56" spans="1:7" ht="12.75">
      <c r="A56" s="107"/>
      <c r="B56" s="213" t="s">
        <v>137</v>
      </c>
      <c r="C56" s="181">
        <v>43501</v>
      </c>
      <c r="D56" s="130"/>
      <c r="E56" s="132"/>
      <c r="F56" s="133"/>
      <c r="G56" s="133"/>
    </row>
    <row r="57" spans="1:7" ht="12.75">
      <c r="A57" s="107"/>
      <c r="B57" s="213"/>
      <c r="C57" s="182"/>
      <c r="D57" s="130"/>
      <c r="E57" s="132"/>
      <c r="F57" s="133"/>
      <c r="G57" s="133"/>
    </row>
    <row r="58" spans="1:7" ht="12.75">
      <c r="A58" s="107"/>
      <c r="B58" s="213" t="s">
        <v>138</v>
      </c>
      <c r="C58" s="181">
        <v>43521</v>
      </c>
      <c r="D58" s="130"/>
      <c r="E58" s="132"/>
      <c r="F58" s="133"/>
      <c r="G58" s="133"/>
    </row>
    <row r="59" spans="1:7" ht="15">
      <c r="A59" s="107"/>
      <c r="B59" s="134"/>
      <c r="C59" s="135"/>
      <c r="D59" s="130"/>
      <c r="E59" s="132"/>
      <c r="F59" s="133"/>
      <c r="G59" s="133"/>
    </row>
    <row r="60" spans="1:7" ht="12.75">
      <c r="A60" s="107"/>
      <c r="B60" s="129"/>
      <c r="C60" s="130"/>
      <c r="D60" s="130"/>
      <c r="E60" s="132"/>
      <c r="F60" s="133"/>
      <c r="G60" s="133"/>
    </row>
    <row r="61" spans="1:7" ht="12.75">
      <c r="A61" s="107"/>
      <c r="B61" s="107"/>
      <c r="C61" s="107"/>
      <c r="D61" s="107"/>
      <c r="E61" s="107"/>
      <c r="F61" s="107"/>
      <c r="G61" s="107"/>
    </row>
    <row r="97" ht="12.75">
      <c r="B97" s="136"/>
    </row>
    <row r="98" spans="2:7" ht="12.75">
      <c r="B98" s="136"/>
      <c r="C98" s="138"/>
      <c r="D98" s="138"/>
      <c r="E98" s="138"/>
      <c r="F98" s="139"/>
      <c r="G98" s="139"/>
    </row>
    <row r="99" spans="2:7" ht="12.75">
      <c r="B99" s="107"/>
      <c r="C99" s="138"/>
      <c r="D99" s="138"/>
      <c r="E99" s="138"/>
      <c r="F99" s="136"/>
      <c r="G99" s="136"/>
    </row>
    <row r="100" spans="3:7" ht="15">
      <c r="C100" s="132"/>
      <c r="D100" s="132"/>
      <c r="E100" s="132"/>
      <c r="F100" s="140"/>
      <c r="G100" s="140"/>
    </row>
    <row r="108" ht="15">
      <c r="B108" s="141"/>
    </row>
    <row r="109" ht="12.75">
      <c r="E109" s="142"/>
    </row>
    <row r="154" ht="23.25">
      <c r="B154" s="143"/>
    </row>
    <row r="155" spans="2:5" ht="12.75">
      <c r="B155" s="107"/>
      <c r="C155" s="132"/>
      <c r="D155" s="132"/>
      <c r="E155" s="132"/>
    </row>
    <row r="156" spans="2:5" ht="29.25" customHeight="1">
      <c r="B156" s="107"/>
      <c r="C156" s="132"/>
      <c r="D156" s="132"/>
      <c r="E156" s="132"/>
    </row>
    <row r="157" spans="2:5" ht="12.75">
      <c r="B157" s="107"/>
      <c r="C157" s="132"/>
      <c r="D157" s="132"/>
      <c r="E157" s="132"/>
    </row>
    <row r="158" spans="2:5" ht="12.75">
      <c r="B158" s="107"/>
      <c r="C158" s="132"/>
      <c r="D158" s="132"/>
      <c r="E158" s="132"/>
    </row>
    <row r="159" spans="2:5" ht="12.75">
      <c r="B159" s="107"/>
      <c r="C159" s="132"/>
      <c r="D159" s="132"/>
      <c r="E159" s="132"/>
    </row>
    <row r="160" spans="2:5" ht="12.75">
      <c r="B160" s="107"/>
      <c r="C160" s="132"/>
      <c r="D160" s="132"/>
      <c r="E160" s="132"/>
    </row>
    <row r="161" spans="2:5" ht="12.75">
      <c r="B161" s="107"/>
      <c r="C161" s="132"/>
      <c r="D161" s="132"/>
      <c r="E161" s="132"/>
    </row>
    <row r="162" spans="2:5" ht="12.75">
      <c r="B162" s="107"/>
      <c r="C162" s="132"/>
      <c r="D162" s="132"/>
      <c r="E162" s="132"/>
    </row>
    <row r="163" spans="2:5" ht="12.75">
      <c r="B163" s="107"/>
      <c r="C163" s="132"/>
      <c r="D163" s="132"/>
      <c r="E163" s="132"/>
    </row>
    <row r="164" spans="2:5" ht="12.75">
      <c r="B164" s="107"/>
      <c r="C164" s="132"/>
      <c r="D164" s="132"/>
      <c r="E164" s="132"/>
    </row>
    <row r="165" spans="2:5" ht="12.75">
      <c r="B165" s="107"/>
      <c r="C165" s="132"/>
      <c r="D165" s="132"/>
      <c r="E165" s="132"/>
    </row>
    <row r="166" spans="2:5" ht="12.75">
      <c r="B166" s="107"/>
      <c r="C166" s="132"/>
      <c r="D166" s="132"/>
      <c r="E166" s="132"/>
    </row>
    <row r="167" spans="2:5" ht="12.75">
      <c r="B167" s="107"/>
      <c r="C167" s="132"/>
      <c r="D167" s="132"/>
      <c r="E167" s="132"/>
    </row>
    <row r="168" spans="2:5" ht="12.75">
      <c r="B168" s="107"/>
      <c r="C168" s="132"/>
      <c r="D168" s="132"/>
      <c r="E168" s="132"/>
    </row>
    <row r="169" spans="2:5" ht="12.75">
      <c r="B169" s="107"/>
      <c r="C169" s="132"/>
      <c r="D169" s="132"/>
      <c r="E169" s="132"/>
    </row>
    <row r="170" spans="2:5" ht="12.75">
      <c r="B170" s="107"/>
      <c r="C170" s="132"/>
      <c r="D170" s="132"/>
      <c r="E170" s="132"/>
    </row>
    <row r="171" spans="2:5" ht="12.75">
      <c r="B171" s="107"/>
      <c r="C171" s="132"/>
      <c r="D171" s="132"/>
      <c r="E171" s="132"/>
    </row>
    <row r="172" spans="2:5" ht="12.75">
      <c r="B172" s="107"/>
      <c r="C172" s="132"/>
      <c r="D172" s="132"/>
      <c r="E172" s="132"/>
    </row>
    <row r="173" spans="2:5" ht="12.75">
      <c r="B173" s="107"/>
      <c r="C173" s="132"/>
      <c r="D173" s="132"/>
      <c r="E173" s="132"/>
    </row>
    <row r="174" spans="2:5" ht="12.75">
      <c r="B174" s="107"/>
      <c r="C174" s="132"/>
      <c r="D174" s="132"/>
      <c r="E174" s="132"/>
    </row>
    <row r="175" spans="2:5" ht="12.75">
      <c r="B175" s="107"/>
      <c r="C175" s="132"/>
      <c r="D175" s="132"/>
      <c r="E175" s="132"/>
    </row>
    <row r="176" spans="2:5" ht="12.75">
      <c r="B176" s="107"/>
      <c r="C176" s="132"/>
      <c r="D176" s="132"/>
      <c r="E176" s="132"/>
    </row>
    <row r="177" spans="2:5" ht="12.75">
      <c r="B177" s="107"/>
      <c r="C177" s="132"/>
      <c r="D177" s="132"/>
      <c r="E177" s="132"/>
    </row>
    <row r="178" spans="2:5" ht="12.75">
      <c r="B178" s="107"/>
      <c r="C178" s="132"/>
      <c r="D178" s="132"/>
      <c r="E178" s="132"/>
    </row>
    <row r="179" spans="2:5" ht="12.75">
      <c r="B179" s="107"/>
      <c r="C179" s="132"/>
      <c r="D179" s="132"/>
      <c r="E179" s="132"/>
    </row>
    <row r="180" spans="2:5" ht="12.75">
      <c r="B180" s="107"/>
      <c r="C180" s="132"/>
      <c r="D180" s="132"/>
      <c r="E180" s="132"/>
    </row>
    <row r="181" spans="2:5" ht="12.75">
      <c r="B181" s="107"/>
      <c r="C181" s="132"/>
      <c r="D181" s="132"/>
      <c r="E181" s="132"/>
    </row>
    <row r="182" spans="2:5" ht="12.75">
      <c r="B182" s="107"/>
      <c r="C182" s="132"/>
      <c r="D182" s="132"/>
      <c r="E182" s="132"/>
    </row>
    <row r="183" spans="2:5" ht="12.75">
      <c r="B183" s="107"/>
      <c r="C183" s="132"/>
      <c r="D183" s="132"/>
      <c r="E183" s="132"/>
    </row>
    <row r="184" spans="3:5" ht="12.75">
      <c r="C184" s="132"/>
      <c r="D184" s="132"/>
      <c r="E184" s="132"/>
    </row>
  </sheetData>
  <sheetProtection/>
  <mergeCells count="3">
    <mergeCell ref="C2:D2"/>
    <mergeCell ref="E2:F2"/>
    <mergeCell ref="B1:F1"/>
  </mergeCells>
  <printOptions horizontalCentered="1"/>
  <pageMargins left="0" right="0" top="0.42" bottom="0.5905511811023623" header="0.31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8"/>
  <sheetViews>
    <sheetView tabSelected="1" zoomScaleSheetLayoutView="100" zoomScalePageLayoutView="0" workbookViewId="0" topLeftCell="A1">
      <selection activeCell="K7" sqref="K7"/>
    </sheetView>
  </sheetViews>
  <sheetFormatPr defaultColWidth="9.00390625" defaultRowHeight="12.75"/>
  <cols>
    <col min="1" max="1" width="42.375" style="1" customWidth="1"/>
    <col min="2" max="2" width="42.125" style="2" customWidth="1"/>
    <col min="3" max="3" width="58.75390625" style="2" hidden="1" customWidth="1"/>
    <col min="4" max="4" width="28.25390625" style="2" hidden="1" customWidth="1"/>
    <col min="5" max="5" width="10.25390625" style="1" hidden="1" customWidth="1"/>
    <col min="6" max="6" width="44.375" style="1" hidden="1" customWidth="1"/>
    <col min="7" max="7" width="10.375" style="1" customWidth="1"/>
    <col min="8" max="8" width="11.75390625" style="1" bestFit="1" customWidth="1"/>
    <col min="9" max="13" width="9.125" style="1" customWidth="1"/>
    <col min="14" max="14" width="8.625" style="1" customWidth="1"/>
    <col min="15" max="16384" width="9.125" style="1" customWidth="1"/>
  </cols>
  <sheetData>
    <row r="1" ht="19.5" customHeight="1">
      <c r="A1" s="14"/>
    </row>
    <row r="2" ht="24.75" customHeight="1" thickBot="1">
      <c r="A2" s="14"/>
    </row>
    <row r="3" spans="1:7" ht="32.25" customHeight="1" thickBot="1">
      <c r="A3" s="238" t="s">
        <v>182</v>
      </c>
      <c r="B3" s="239"/>
      <c r="C3" s="239"/>
      <c r="D3" s="239"/>
      <c r="E3" s="239"/>
      <c r="F3" s="240"/>
      <c r="G3" s="20"/>
    </row>
    <row r="4" spans="1:8" ht="12" customHeight="1" thickBot="1">
      <c r="A4" s="241"/>
      <c r="B4" s="242"/>
      <c r="C4" s="242"/>
      <c r="D4" s="242"/>
      <c r="E4" s="242"/>
      <c r="F4" s="242"/>
      <c r="G4" s="20"/>
      <c r="H4" s="4"/>
    </row>
    <row r="5" spans="1:7" ht="29.25" customHeight="1" thickBot="1">
      <c r="A5" s="81" t="s">
        <v>11</v>
      </c>
      <c r="B5" s="82"/>
      <c r="C5" s="83"/>
      <c r="D5" s="83"/>
      <c r="E5" s="83"/>
      <c r="F5" s="83"/>
      <c r="G5" s="20"/>
    </row>
    <row r="6" spans="1:7" ht="48" customHeight="1" thickBot="1">
      <c r="A6" s="80"/>
      <c r="B6" s="84"/>
      <c r="C6" s="83"/>
      <c r="D6" s="83"/>
      <c r="E6" s="83"/>
      <c r="F6" s="83"/>
      <c r="G6" s="20"/>
    </row>
    <row r="7" spans="1:9" ht="27" customHeight="1" thickBot="1">
      <c r="A7" s="85" t="s">
        <v>12</v>
      </c>
      <c r="B7" s="86" t="s">
        <v>13</v>
      </c>
      <c r="C7" s="87"/>
      <c r="D7" s="88"/>
      <c r="E7" s="88"/>
      <c r="F7" s="88"/>
      <c r="G7"/>
      <c r="I7" s="17"/>
    </row>
    <row r="8" spans="1:9" ht="15" customHeight="1">
      <c r="A8" s="89"/>
      <c r="B8" s="90"/>
      <c r="C8" s="42"/>
      <c r="D8" s="42"/>
      <c r="E8" s="42"/>
      <c r="F8" s="42"/>
      <c r="G8" s="21"/>
      <c r="I8" s="18"/>
    </row>
    <row r="9" spans="1:9" ht="15">
      <c r="A9" s="214">
        <v>27835570</v>
      </c>
      <c r="B9" s="215">
        <v>22686820</v>
      </c>
      <c r="C9" s="88"/>
      <c r="D9" s="88"/>
      <c r="E9" s="88"/>
      <c r="F9" s="88"/>
      <c r="G9"/>
      <c r="H9" s="39"/>
      <c r="I9" s="39"/>
    </row>
    <row r="10" spans="1:9" ht="15">
      <c r="A10" s="91"/>
      <c r="B10" s="46"/>
      <c r="C10" s="92"/>
      <c r="D10" s="92"/>
      <c r="E10" s="92"/>
      <c r="F10" s="42"/>
      <c r="G10" s="21"/>
      <c r="H10" s="39"/>
      <c r="I10" s="39"/>
    </row>
    <row r="11" spans="1:9" ht="15">
      <c r="A11" s="54">
        <f>A9</f>
        <v>27835570</v>
      </c>
      <c r="B11" s="55">
        <f>B9</f>
        <v>22686820</v>
      </c>
      <c r="C11" s="93"/>
      <c r="D11" s="93"/>
      <c r="E11" s="92"/>
      <c r="F11" s="42"/>
      <c r="G11" s="21"/>
      <c r="H11" s="39"/>
      <c r="I11" s="39"/>
    </row>
    <row r="12" spans="1:9" ht="15">
      <c r="A12" s="93"/>
      <c r="B12" s="93"/>
      <c r="C12" s="93"/>
      <c r="D12" s="93"/>
      <c r="E12" s="92"/>
      <c r="F12" s="42"/>
      <c r="G12" s="21"/>
      <c r="H12" s="39"/>
      <c r="I12" s="40"/>
    </row>
    <row r="13" spans="1:9" ht="15">
      <c r="A13" s="93"/>
      <c r="B13" s="93"/>
      <c r="C13" s="93"/>
      <c r="D13" s="93"/>
      <c r="E13" s="92"/>
      <c r="F13" s="42"/>
      <c r="G13" s="21"/>
      <c r="H13" s="39"/>
      <c r="I13" s="40"/>
    </row>
    <row r="14" spans="1:9" ht="15">
      <c r="A14" s="56" t="s">
        <v>192</v>
      </c>
      <c r="B14" s="94"/>
      <c r="C14" s="92"/>
      <c r="D14" s="92"/>
      <c r="E14" s="92"/>
      <c r="F14" s="42"/>
      <c r="G14" s="21"/>
      <c r="H14" s="67"/>
      <c r="I14" s="40"/>
    </row>
    <row r="15" spans="1:9" ht="15">
      <c r="A15" s="56" t="s">
        <v>191</v>
      </c>
      <c r="B15" s="94">
        <f>A11-B11</f>
        <v>5148750</v>
      </c>
      <c r="C15" s="92"/>
      <c r="D15" s="92"/>
      <c r="E15" s="92"/>
      <c r="F15" s="42"/>
      <c r="G15" s="21"/>
      <c r="H15" s="39"/>
      <c r="I15" s="40"/>
    </row>
    <row r="16" spans="1:9" ht="15">
      <c r="A16" s="56"/>
      <c r="B16" s="94"/>
      <c r="C16" s="92"/>
      <c r="D16" s="92"/>
      <c r="E16" s="92"/>
      <c r="F16" s="42"/>
      <c r="G16" s="21"/>
      <c r="H16" s="39"/>
      <c r="I16" s="40"/>
    </row>
    <row r="17" spans="1:9" ht="15">
      <c r="A17" s="56"/>
      <c r="B17" s="94"/>
      <c r="C17" s="92"/>
      <c r="D17" s="92"/>
      <c r="E17" s="92"/>
      <c r="F17" s="42"/>
      <c r="G17" s="21"/>
      <c r="H17" s="39"/>
      <c r="I17" s="40"/>
    </row>
    <row r="18" spans="1:9" ht="15">
      <c r="A18" s="56"/>
      <c r="B18" s="176"/>
      <c r="C18" s="92"/>
      <c r="D18" s="92"/>
      <c r="E18" s="95"/>
      <c r="F18" s="42"/>
      <c r="G18" s="21"/>
      <c r="H18" s="39"/>
      <c r="I18" s="40"/>
    </row>
    <row r="19" spans="1:9" ht="15">
      <c r="A19" s="65" t="s">
        <v>183</v>
      </c>
      <c r="B19" s="176">
        <v>24234215.35</v>
      </c>
      <c r="C19" s="42"/>
      <c r="D19" s="42"/>
      <c r="E19" s="95"/>
      <c r="F19" s="42"/>
      <c r="G19" s="21"/>
      <c r="H19" s="39"/>
      <c r="I19" s="41"/>
    </row>
    <row r="20" spans="1:9" ht="15">
      <c r="A20" s="57" t="s">
        <v>70</v>
      </c>
      <c r="B20" s="94">
        <v>125814.93</v>
      </c>
      <c r="C20" s="92"/>
      <c r="D20" s="92"/>
      <c r="E20" s="95"/>
      <c r="F20" s="42"/>
      <c r="G20" s="21"/>
      <c r="H20" s="39"/>
      <c r="I20" s="39"/>
    </row>
    <row r="21" spans="1:7" ht="15">
      <c r="A21" s="96" t="s">
        <v>41</v>
      </c>
      <c r="B21" s="94">
        <v>24108400.42</v>
      </c>
      <c r="C21" s="92"/>
      <c r="D21" s="92"/>
      <c r="E21" s="95"/>
      <c r="F21" s="42"/>
      <c r="G21" s="21"/>
    </row>
    <row r="22" spans="1:7" ht="15">
      <c r="A22" s="58"/>
      <c r="B22" s="46"/>
      <c r="C22" s="92"/>
      <c r="D22" s="92"/>
      <c r="E22" s="95"/>
      <c r="F22" s="88"/>
      <c r="G22"/>
    </row>
    <row r="23" spans="1:7" ht="15">
      <c r="A23" s="56" t="s">
        <v>184</v>
      </c>
      <c r="B23" s="94">
        <f>B19+B15</f>
        <v>29382965.35</v>
      </c>
      <c r="C23" s="92"/>
      <c r="D23" s="92"/>
      <c r="E23" s="95"/>
      <c r="F23" s="88"/>
      <c r="G23"/>
    </row>
    <row r="24" spans="1:7" ht="15">
      <c r="A24" s="225"/>
      <c r="B24" s="224"/>
      <c r="C24" s="218"/>
      <c r="D24" s="92"/>
      <c r="E24" s="95"/>
      <c r="F24" s="88"/>
      <c r="G24"/>
    </row>
    <row r="25" spans="1:7" ht="15">
      <c r="A25" s="220"/>
      <c r="B25" s="221"/>
      <c r="C25" s="218"/>
      <c r="D25" s="92"/>
      <c r="E25" s="95"/>
      <c r="F25" s="88"/>
      <c r="G25"/>
    </row>
    <row r="26" spans="1:8" ht="15">
      <c r="A26" s="222"/>
      <c r="B26" s="223"/>
      <c r="C26" s="219"/>
      <c r="D26" s="97"/>
      <c r="E26" s="98"/>
      <c r="F26" s="88"/>
      <c r="G26"/>
      <c r="H26" s="61"/>
    </row>
    <row r="27" spans="3:8" ht="15">
      <c r="C27" s="44"/>
      <c r="D27" s="44"/>
      <c r="E27" s="45"/>
      <c r="F27" s="99"/>
      <c r="G27"/>
      <c r="H27" s="61"/>
    </row>
    <row r="28" spans="1:6" ht="15.75">
      <c r="A28" s="102" t="s">
        <v>27</v>
      </c>
      <c r="B28" s="216">
        <v>43501</v>
      </c>
      <c r="C28" s="43"/>
      <c r="D28" s="43"/>
      <c r="E28" s="100"/>
      <c r="F28" s="101"/>
    </row>
    <row r="29" spans="1:6" ht="15.75">
      <c r="A29" s="102" t="s">
        <v>29</v>
      </c>
      <c r="B29" s="216">
        <v>43501</v>
      </c>
      <c r="C29" s="43"/>
      <c r="D29" s="43"/>
      <c r="E29" s="100"/>
      <c r="F29" s="101"/>
    </row>
    <row r="30" spans="2:6" ht="15.75">
      <c r="B30" s="217"/>
      <c r="C30" s="43"/>
      <c r="D30" s="43"/>
      <c r="E30" s="100"/>
      <c r="F30" s="101"/>
    </row>
    <row r="31" spans="1:5" ht="15.75">
      <c r="A31" s="103" t="s">
        <v>28</v>
      </c>
      <c r="B31" s="216">
        <v>43521</v>
      </c>
      <c r="C31" s="7"/>
      <c r="D31" s="7"/>
      <c r="E31" s="8"/>
    </row>
    <row r="32" spans="3:5" ht="15">
      <c r="C32" s="7"/>
      <c r="D32" s="7"/>
      <c r="E32" s="8"/>
    </row>
    <row r="33" spans="3:5" ht="15">
      <c r="C33" s="7"/>
      <c r="D33" s="7"/>
      <c r="E33" s="8"/>
    </row>
    <row r="34" spans="1:5" ht="15.75">
      <c r="A34" s="102"/>
      <c r="B34" s="68"/>
      <c r="C34" s="7"/>
      <c r="D34" s="7"/>
      <c r="E34" s="8"/>
    </row>
    <row r="35" spans="1:5" ht="15.75">
      <c r="A35" s="102"/>
      <c r="B35" s="79"/>
      <c r="C35" s="7"/>
      <c r="D35" s="7"/>
      <c r="E35" s="8"/>
    </row>
    <row r="36" spans="3:5" ht="15">
      <c r="C36" s="7"/>
      <c r="D36" s="7"/>
      <c r="E36" s="8"/>
    </row>
    <row r="37" spans="3:5" ht="15">
      <c r="C37" s="7"/>
      <c r="D37" s="7"/>
      <c r="E37" s="8"/>
    </row>
    <row r="38" spans="1:5" ht="15">
      <c r="A38" s="11"/>
      <c r="B38" s="7"/>
      <c r="C38" s="7"/>
      <c r="D38" s="7"/>
      <c r="E38" s="8"/>
    </row>
    <row r="39" spans="1:5" ht="15">
      <c r="A39" s="11"/>
      <c r="B39" s="7"/>
      <c r="C39" s="7"/>
      <c r="D39" s="7"/>
      <c r="E39" s="8"/>
    </row>
    <row r="40" spans="1:5" ht="15">
      <c r="A40" s="11"/>
      <c r="B40" s="7"/>
      <c r="C40" s="7"/>
      <c r="D40" s="7"/>
      <c r="E40" s="8"/>
    </row>
    <row r="41" spans="1:5" ht="15">
      <c r="A41" s="11"/>
      <c r="B41" s="7"/>
      <c r="C41" s="7"/>
      <c r="D41" s="7"/>
      <c r="E41" s="8"/>
    </row>
    <row r="42" spans="1:5" ht="15">
      <c r="A42" s="11"/>
      <c r="B42" s="7"/>
      <c r="C42" s="7"/>
      <c r="D42" s="7"/>
      <c r="E42" s="8"/>
    </row>
    <row r="43" spans="1:5" ht="15">
      <c r="A43" s="11"/>
      <c r="B43" s="7"/>
      <c r="C43" s="7"/>
      <c r="D43" s="7"/>
      <c r="E43" s="8"/>
    </row>
    <row r="44" spans="1:5" ht="15">
      <c r="A44" s="4"/>
      <c r="B44" s="7"/>
      <c r="C44" s="7"/>
      <c r="D44" s="7"/>
      <c r="E44" s="8"/>
    </row>
    <row r="45" spans="1:5" ht="20.25">
      <c r="A45" s="10"/>
      <c r="B45" s="12"/>
      <c r="C45" s="12"/>
      <c r="D45" s="12"/>
      <c r="E45" s="13"/>
    </row>
    <row r="46" spans="1:5" ht="16.5" customHeight="1">
      <c r="A46" s="11"/>
      <c r="B46" s="7"/>
      <c r="C46" s="7"/>
      <c r="D46" s="7"/>
      <c r="E46" s="8"/>
    </row>
    <row r="47" spans="1:5" ht="15">
      <c r="A47" s="4"/>
      <c r="B47" s="7"/>
      <c r="C47" s="7"/>
      <c r="D47" s="7"/>
      <c r="E47" s="4"/>
    </row>
    <row r="48" spans="1:5" ht="20.25">
      <c r="A48" s="10"/>
      <c r="B48" s="7"/>
      <c r="C48" s="7"/>
      <c r="D48" s="7"/>
      <c r="E48" s="8"/>
    </row>
    <row r="49" spans="1:5" ht="15">
      <c r="A49" s="4"/>
      <c r="B49" s="7"/>
      <c r="C49" s="7"/>
      <c r="D49" s="7"/>
      <c r="E49" s="3"/>
    </row>
    <row r="50" spans="1:5" ht="22.5" customHeight="1">
      <c r="A50" s="4"/>
      <c r="B50" s="7"/>
      <c r="C50" s="7"/>
      <c r="D50" s="7"/>
      <c r="E50" s="3"/>
    </row>
    <row r="51" spans="1:4" ht="15">
      <c r="A51" s="4"/>
      <c r="B51" s="7"/>
      <c r="C51" s="7"/>
      <c r="D51" s="7"/>
    </row>
    <row r="52" spans="1:4" ht="15">
      <c r="A52" s="4"/>
      <c r="B52" s="7"/>
      <c r="C52" s="7"/>
      <c r="D52" s="7"/>
    </row>
    <row r="53" spans="1:4" ht="15">
      <c r="A53" s="4"/>
      <c r="B53" s="7"/>
      <c r="C53" s="7"/>
      <c r="D53" s="7"/>
    </row>
    <row r="54" spans="1:4" ht="15">
      <c r="A54" s="4"/>
      <c r="B54" s="7"/>
      <c r="C54" s="7"/>
      <c r="D54" s="7"/>
    </row>
    <row r="55" spans="1:4" ht="15">
      <c r="A55" s="4"/>
      <c r="B55" s="7"/>
      <c r="C55" s="7"/>
      <c r="D55" s="7"/>
    </row>
    <row r="56" spans="1:4" ht="15">
      <c r="A56" s="4"/>
      <c r="B56" s="7"/>
      <c r="C56" s="7"/>
      <c r="D56" s="7"/>
    </row>
    <row r="57" spans="1:4" ht="15">
      <c r="A57" s="4"/>
      <c r="B57" s="7"/>
      <c r="C57" s="7"/>
      <c r="D57" s="7"/>
    </row>
    <row r="58" spans="1:4" ht="15">
      <c r="A58" s="4"/>
      <c r="B58" s="7"/>
      <c r="C58" s="7"/>
      <c r="D58" s="7"/>
    </row>
    <row r="59" spans="1:4" ht="15">
      <c r="A59" s="4"/>
      <c r="B59" s="7"/>
      <c r="C59" s="7"/>
      <c r="D59" s="7"/>
    </row>
    <row r="60" spans="1:4" ht="15">
      <c r="A60" s="4"/>
      <c r="B60" s="7"/>
      <c r="C60" s="7"/>
      <c r="D60" s="7"/>
    </row>
    <row r="61" spans="1:4" ht="15">
      <c r="A61" s="4"/>
      <c r="B61" s="7"/>
      <c r="C61" s="7"/>
      <c r="D61" s="7"/>
    </row>
    <row r="62" spans="1:4" ht="15">
      <c r="A62" s="4"/>
      <c r="B62" s="7"/>
      <c r="C62" s="7"/>
      <c r="D62" s="7"/>
    </row>
    <row r="63" spans="1:4" ht="15">
      <c r="A63" s="4"/>
      <c r="B63" s="7"/>
      <c r="C63" s="7"/>
      <c r="D63" s="7"/>
    </row>
    <row r="64" spans="1:4" ht="15">
      <c r="A64" s="4"/>
      <c r="B64" s="7"/>
      <c r="C64" s="7"/>
      <c r="D64" s="7"/>
    </row>
    <row r="65" spans="1:4" ht="15">
      <c r="A65" s="4"/>
      <c r="B65" s="7"/>
      <c r="C65" s="7"/>
      <c r="D65" s="7"/>
    </row>
    <row r="66" spans="1:4" ht="15">
      <c r="A66" s="4"/>
      <c r="B66" s="7"/>
      <c r="C66" s="7"/>
      <c r="D66" s="7"/>
    </row>
    <row r="67" spans="1:4" ht="15">
      <c r="A67" s="4"/>
      <c r="B67" s="7"/>
      <c r="C67" s="7"/>
      <c r="D67" s="7"/>
    </row>
    <row r="68" spans="1:4" ht="15">
      <c r="A68" s="4"/>
      <c r="B68" s="7"/>
      <c r="C68" s="7"/>
      <c r="D68" s="7"/>
    </row>
    <row r="69" spans="1:4" ht="15">
      <c r="A69" s="4"/>
      <c r="B69" s="7"/>
      <c r="C69" s="7"/>
      <c r="D69" s="7"/>
    </row>
    <row r="70" spans="1:4" ht="15">
      <c r="A70" s="4"/>
      <c r="B70" s="7"/>
      <c r="C70" s="7"/>
      <c r="D70" s="7"/>
    </row>
    <row r="71" spans="1:4" ht="15">
      <c r="A71" s="4"/>
      <c r="B71" s="7"/>
      <c r="C71" s="7"/>
      <c r="D71" s="7"/>
    </row>
    <row r="72" spans="1:4" ht="15">
      <c r="A72" s="4"/>
      <c r="B72" s="7"/>
      <c r="C72" s="7"/>
      <c r="D72" s="7"/>
    </row>
    <row r="73" spans="1:4" ht="15">
      <c r="A73" s="4"/>
      <c r="B73" s="7"/>
      <c r="C73" s="7"/>
      <c r="D73" s="7"/>
    </row>
    <row r="74" spans="1:4" ht="15">
      <c r="A74" s="4"/>
      <c r="B74" s="7"/>
      <c r="C74" s="7"/>
      <c r="D74" s="7"/>
    </row>
    <row r="75" spans="1:4" ht="15">
      <c r="A75" s="4"/>
      <c r="B75" s="7"/>
      <c r="C75" s="7"/>
      <c r="D75" s="7"/>
    </row>
    <row r="76" spans="1:4" ht="15">
      <c r="A76" s="4"/>
      <c r="B76" s="7"/>
      <c r="C76" s="7"/>
      <c r="D76" s="7"/>
    </row>
    <row r="77" spans="1:4" ht="15">
      <c r="A77" s="4"/>
      <c r="B77" s="7"/>
      <c r="C77" s="7"/>
      <c r="D77" s="7"/>
    </row>
    <row r="78" spans="1:4" ht="15">
      <c r="A78" s="4"/>
      <c r="B78" s="7"/>
      <c r="C78" s="7"/>
      <c r="D78" s="7"/>
    </row>
    <row r="79" spans="1:4" ht="15">
      <c r="A79" s="4"/>
      <c r="B79" s="7"/>
      <c r="C79" s="7"/>
      <c r="D79" s="7"/>
    </row>
    <row r="80" spans="1:4" ht="15">
      <c r="A80" s="4"/>
      <c r="B80" s="7"/>
      <c r="C80" s="7"/>
      <c r="D80" s="7"/>
    </row>
    <row r="81" spans="1:4" ht="15">
      <c r="A81" s="4"/>
      <c r="B81" s="7"/>
      <c r="C81" s="7"/>
      <c r="D81" s="7"/>
    </row>
    <row r="82" spans="1:4" ht="15">
      <c r="A82" s="4"/>
      <c r="B82" s="7"/>
      <c r="C82" s="7"/>
      <c r="D82" s="7"/>
    </row>
    <row r="83" spans="1:4" ht="15">
      <c r="A83" s="4"/>
      <c r="B83" s="7"/>
      <c r="C83" s="7"/>
      <c r="D83" s="7"/>
    </row>
    <row r="84" spans="1:4" ht="15">
      <c r="A84" s="4"/>
      <c r="B84" s="7"/>
      <c r="C84" s="7"/>
      <c r="D84" s="7"/>
    </row>
    <row r="85" spans="1:4" ht="15">
      <c r="A85" s="4"/>
      <c r="B85" s="7"/>
      <c r="C85" s="7"/>
      <c r="D85" s="7"/>
    </row>
    <row r="86" spans="1:4" ht="15">
      <c r="A86" s="4"/>
      <c r="B86" s="7"/>
      <c r="C86" s="7"/>
      <c r="D86" s="7"/>
    </row>
    <row r="87" spans="1:4" ht="15">
      <c r="A87" s="4"/>
      <c r="B87" s="7"/>
      <c r="C87" s="7"/>
      <c r="D87" s="7"/>
    </row>
    <row r="88" spans="1:4" ht="15">
      <c r="A88" s="4"/>
      <c r="B88" s="7"/>
      <c r="C88" s="7"/>
      <c r="D88" s="7"/>
    </row>
    <row r="89" spans="1:4" ht="15">
      <c r="A89" s="4"/>
      <c r="B89" s="7"/>
      <c r="C89" s="7"/>
      <c r="D89" s="7"/>
    </row>
    <row r="90" spans="1:4" ht="15">
      <c r="A90" s="4"/>
      <c r="B90" s="7"/>
      <c r="C90" s="7"/>
      <c r="D90" s="7"/>
    </row>
    <row r="91" spans="1:4" ht="15">
      <c r="A91" s="4"/>
      <c r="B91" s="7"/>
      <c r="C91" s="7"/>
      <c r="D91" s="7"/>
    </row>
    <row r="92" spans="1:4" ht="15">
      <c r="A92" s="4"/>
      <c r="B92" s="7"/>
      <c r="C92" s="7"/>
      <c r="D92" s="7"/>
    </row>
    <row r="93" spans="1:4" ht="15">
      <c r="A93" s="4"/>
      <c r="B93" s="7"/>
      <c r="C93" s="7"/>
      <c r="D93" s="7"/>
    </row>
    <row r="94" spans="1:4" ht="15">
      <c r="A94" s="4"/>
      <c r="B94" s="7"/>
      <c r="C94" s="7"/>
      <c r="D94" s="7"/>
    </row>
    <row r="95" spans="1:5" ht="15">
      <c r="A95" s="5"/>
      <c r="B95" s="6"/>
      <c r="C95" s="6"/>
      <c r="D95" s="6"/>
      <c r="E95" s="9"/>
    </row>
    <row r="96" spans="1:5" ht="15">
      <c r="A96" s="5"/>
      <c r="B96" s="6"/>
      <c r="C96" s="6"/>
      <c r="D96" s="6"/>
      <c r="E96" s="5"/>
    </row>
    <row r="97" spans="1:5" ht="15">
      <c r="A97" s="4"/>
      <c r="B97" s="7"/>
      <c r="C97" s="7"/>
      <c r="D97" s="7"/>
      <c r="E97" s="7"/>
    </row>
    <row r="98" spans="1:4" ht="15">
      <c r="A98" s="4"/>
      <c r="B98" s="7"/>
      <c r="C98" s="7"/>
      <c r="D98" s="7"/>
    </row>
    <row r="99" spans="1:4" ht="15">
      <c r="A99" s="4"/>
      <c r="B99" s="7"/>
      <c r="C99" s="7"/>
      <c r="D99" s="7"/>
    </row>
    <row r="100" spans="1:4" ht="15">
      <c r="A100" s="4"/>
      <c r="B100" s="7"/>
      <c r="C100" s="7"/>
      <c r="D100" s="7"/>
    </row>
    <row r="101" spans="1:4" ht="15">
      <c r="A101" s="4"/>
      <c r="B101" s="7"/>
      <c r="C101" s="7"/>
      <c r="D101" s="7"/>
    </row>
    <row r="102" spans="1:4" ht="15">
      <c r="A102" s="4"/>
      <c r="B102" s="7"/>
      <c r="C102" s="7"/>
      <c r="D102" s="7"/>
    </row>
    <row r="103" spans="1:4" ht="15">
      <c r="A103" s="4"/>
      <c r="B103" s="7"/>
      <c r="C103" s="7"/>
      <c r="D103" s="7"/>
    </row>
    <row r="104" spans="1:4" ht="15">
      <c r="A104" s="4"/>
      <c r="B104" s="7"/>
      <c r="C104" s="7"/>
      <c r="D104" s="7"/>
    </row>
    <row r="105" spans="1:4" ht="15">
      <c r="A105" s="4"/>
      <c r="B105" s="7"/>
      <c r="C105" s="7"/>
      <c r="D105" s="7"/>
    </row>
    <row r="106" spans="1:4" ht="15">
      <c r="A106" s="7"/>
      <c r="B106" s="7"/>
      <c r="C106" s="7"/>
      <c r="D106" s="4"/>
    </row>
    <row r="107" spans="1:4" ht="15">
      <c r="A107" s="4"/>
      <c r="B107" s="7"/>
      <c r="C107" s="7"/>
      <c r="D107" s="7"/>
    </row>
    <row r="108" spans="1:4" ht="15">
      <c r="A108" s="4"/>
      <c r="B108" s="7"/>
      <c r="C108" s="7"/>
      <c r="D108" s="7"/>
    </row>
    <row r="109" spans="1:4" ht="15">
      <c r="A109" s="4"/>
      <c r="B109" s="7"/>
      <c r="C109" s="7"/>
      <c r="D109" s="7"/>
    </row>
    <row r="110" spans="1:4" ht="15">
      <c r="A110" s="4"/>
      <c r="B110" s="7"/>
      <c r="C110" s="7"/>
      <c r="D110" s="7"/>
    </row>
    <row r="111" spans="1:4" ht="15">
      <c r="A111" s="4"/>
      <c r="B111" s="7"/>
      <c r="C111" s="7"/>
      <c r="D111" s="7"/>
    </row>
    <row r="112" spans="1:4" ht="15">
      <c r="A112" s="4"/>
      <c r="B112" s="7"/>
      <c r="C112" s="7"/>
      <c r="D112" s="7"/>
    </row>
    <row r="113" spans="1:4" ht="15">
      <c r="A113" s="4"/>
      <c r="B113" s="7"/>
      <c r="C113" s="7"/>
      <c r="D113" s="7"/>
    </row>
    <row r="114" spans="1:4" ht="15">
      <c r="A114" s="4"/>
      <c r="B114" s="7"/>
      <c r="C114" s="7"/>
      <c r="D114" s="7"/>
    </row>
    <row r="115" spans="1:4" ht="15">
      <c r="A115" s="4"/>
      <c r="B115" s="7"/>
      <c r="C115" s="7"/>
      <c r="D115" s="7"/>
    </row>
    <row r="116" spans="1:4" ht="15">
      <c r="A116" s="4"/>
      <c r="B116" s="7"/>
      <c r="C116" s="7"/>
      <c r="D116" s="7"/>
    </row>
    <row r="117" spans="1:4" ht="15">
      <c r="A117" s="4"/>
      <c r="B117" s="7"/>
      <c r="C117" s="7"/>
      <c r="D117" s="7"/>
    </row>
    <row r="118" spans="1:4" ht="15">
      <c r="A118" s="4"/>
      <c r="B118" s="7"/>
      <c r="C118" s="7"/>
      <c r="D118" s="7"/>
    </row>
    <row r="119" spans="1:4" ht="15">
      <c r="A119" s="4"/>
      <c r="B119" s="7"/>
      <c r="C119" s="7"/>
      <c r="D119" s="7"/>
    </row>
    <row r="120" spans="1:4" ht="15">
      <c r="A120" s="4"/>
      <c r="B120" s="7"/>
      <c r="C120" s="7"/>
      <c r="D120" s="7"/>
    </row>
    <row r="121" spans="1:4" ht="15">
      <c r="A121" s="4"/>
      <c r="B121" s="7"/>
      <c r="C121" s="7"/>
      <c r="D121" s="7"/>
    </row>
    <row r="122" spans="1:4" ht="15">
      <c r="A122" s="4"/>
      <c r="B122" s="7"/>
      <c r="C122" s="7"/>
      <c r="D122" s="7"/>
    </row>
    <row r="123" spans="1:4" ht="15">
      <c r="A123" s="4"/>
      <c r="B123" s="7"/>
      <c r="C123" s="7"/>
      <c r="D123" s="7"/>
    </row>
    <row r="124" spans="1:4" ht="15">
      <c r="A124" s="4"/>
      <c r="B124" s="7"/>
      <c r="C124" s="7"/>
      <c r="D124" s="7"/>
    </row>
    <row r="125" spans="1:4" ht="15">
      <c r="A125" s="4"/>
      <c r="B125" s="7"/>
      <c r="C125" s="7"/>
      <c r="D125" s="7"/>
    </row>
    <row r="126" spans="1:4" ht="15">
      <c r="A126" s="4"/>
      <c r="B126" s="7"/>
      <c r="C126" s="7"/>
      <c r="D126" s="7"/>
    </row>
    <row r="127" spans="1:4" ht="15">
      <c r="A127" s="4"/>
      <c r="B127" s="7"/>
      <c r="C127" s="7"/>
      <c r="D127" s="7"/>
    </row>
    <row r="128" spans="1:4" ht="15">
      <c r="A128" s="4"/>
      <c r="B128" s="7"/>
      <c r="C128" s="7"/>
      <c r="D128" s="7"/>
    </row>
    <row r="129" spans="1:4" ht="15">
      <c r="A129" s="4"/>
      <c r="B129" s="7"/>
      <c r="C129" s="7"/>
      <c r="D129" s="7"/>
    </row>
    <row r="130" spans="1:4" ht="15">
      <c r="A130" s="4"/>
      <c r="B130" s="7"/>
      <c r="C130" s="7"/>
      <c r="D130" s="7"/>
    </row>
    <row r="131" spans="1:4" ht="15">
      <c r="A131" s="4"/>
      <c r="B131" s="7"/>
      <c r="C131" s="7"/>
      <c r="D131" s="7"/>
    </row>
    <row r="132" spans="1:4" ht="15">
      <c r="A132" s="4"/>
      <c r="B132" s="7"/>
      <c r="C132" s="7"/>
      <c r="D132" s="7"/>
    </row>
    <row r="133" spans="1:4" ht="15">
      <c r="A133" s="4"/>
      <c r="B133" s="7"/>
      <c r="C133" s="7"/>
      <c r="D133" s="7"/>
    </row>
    <row r="134" spans="1:4" ht="15">
      <c r="A134" s="4"/>
      <c r="B134" s="7"/>
      <c r="C134" s="7"/>
      <c r="D134" s="7"/>
    </row>
    <row r="135" spans="1:4" ht="15">
      <c r="A135" s="4"/>
      <c r="B135" s="7"/>
      <c r="C135" s="7"/>
      <c r="D135" s="7"/>
    </row>
    <row r="136" spans="1:4" ht="15">
      <c r="A136" s="4"/>
      <c r="B136" s="7"/>
      <c r="C136" s="7"/>
      <c r="D136" s="7"/>
    </row>
    <row r="137" spans="1:4" ht="15">
      <c r="A137" s="4"/>
      <c r="B137" s="7"/>
      <c r="C137" s="7"/>
      <c r="D137" s="7"/>
    </row>
    <row r="138" spans="1:4" ht="15">
      <c r="A138" s="4"/>
      <c r="B138" s="7"/>
      <c r="C138" s="7"/>
      <c r="D138" s="7"/>
    </row>
    <row r="139" spans="1:4" ht="15">
      <c r="A139" s="4"/>
      <c r="B139" s="7"/>
      <c r="C139" s="7"/>
      <c r="D139" s="7"/>
    </row>
    <row r="140" spans="1:4" ht="15">
      <c r="A140" s="4"/>
      <c r="B140" s="7"/>
      <c r="C140" s="7"/>
      <c r="D140" s="7"/>
    </row>
    <row r="141" spans="1:4" ht="15">
      <c r="A141" s="4"/>
      <c r="B141" s="7"/>
      <c r="C141" s="7"/>
      <c r="D141" s="7"/>
    </row>
    <row r="142" spans="1:4" ht="15">
      <c r="A142" s="4"/>
      <c r="B142" s="7"/>
      <c r="C142" s="7"/>
      <c r="D142" s="7"/>
    </row>
    <row r="143" spans="1:4" ht="15">
      <c r="A143" s="4"/>
      <c r="B143" s="7"/>
      <c r="C143" s="7"/>
      <c r="D143" s="7"/>
    </row>
    <row r="144" spans="1:4" ht="15">
      <c r="A144" s="4"/>
      <c r="B144" s="7"/>
      <c r="C144" s="7"/>
      <c r="D144" s="7"/>
    </row>
    <row r="145" spans="1:4" ht="15">
      <c r="A145" s="4"/>
      <c r="B145" s="7"/>
      <c r="C145" s="7"/>
      <c r="D145" s="7"/>
    </row>
    <row r="146" spans="1:4" ht="15">
      <c r="A146" s="4"/>
      <c r="B146" s="7"/>
      <c r="C146" s="7"/>
      <c r="D146" s="7"/>
    </row>
    <row r="147" spans="1:4" ht="15">
      <c r="A147" s="4"/>
      <c r="B147" s="7"/>
      <c r="C147" s="7"/>
      <c r="D147" s="7"/>
    </row>
    <row r="148" spans="1:4" ht="15">
      <c r="A148" s="4"/>
      <c r="B148" s="7"/>
      <c r="C148" s="7"/>
      <c r="D148" s="7"/>
    </row>
    <row r="149" spans="1:4" ht="15">
      <c r="A149" s="4"/>
      <c r="B149" s="7"/>
      <c r="C149" s="7"/>
      <c r="D149" s="7"/>
    </row>
    <row r="150" spans="1:4" ht="15">
      <c r="A150" s="4"/>
      <c r="B150" s="7"/>
      <c r="C150" s="7"/>
      <c r="D150" s="7"/>
    </row>
    <row r="151" spans="1:4" ht="29.25" customHeight="1">
      <c r="A151" s="4"/>
      <c r="B151" s="7"/>
      <c r="C151" s="7"/>
      <c r="D151" s="7"/>
    </row>
    <row r="152" spans="1:4" ht="23.25">
      <c r="A152" s="15"/>
      <c r="B152" s="7"/>
      <c r="C152" s="7"/>
      <c r="D152" s="7"/>
    </row>
    <row r="153" spans="1:4" ht="15">
      <c r="A153" s="4"/>
      <c r="B153" s="7"/>
      <c r="C153" s="7"/>
      <c r="D153" s="7"/>
    </row>
    <row r="154" spans="1:4" ht="15">
      <c r="A154" s="4"/>
      <c r="B154" s="7"/>
      <c r="C154" s="7"/>
      <c r="D154" s="7"/>
    </row>
    <row r="155" spans="1:4" ht="15">
      <c r="A155" s="4"/>
      <c r="B155" s="7"/>
      <c r="C155" s="7"/>
      <c r="D155" s="7"/>
    </row>
    <row r="156" spans="1:4" ht="15">
      <c r="A156" s="4"/>
      <c r="B156" s="7"/>
      <c r="C156" s="7"/>
      <c r="D156" s="7"/>
    </row>
    <row r="157" spans="1:4" ht="15">
      <c r="A157" s="4"/>
      <c r="B157" s="7"/>
      <c r="C157" s="7"/>
      <c r="D157" s="7"/>
    </row>
    <row r="158" spans="1:4" ht="15">
      <c r="A158" s="4"/>
      <c r="B158" s="7"/>
      <c r="C158" s="7"/>
      <c r="D158" s="7"/>
    </row>
    <row r="159" spans="1:4" ht="15">
      <c r="A159" s="4"/>
      <c r="B159" s="7"/>
      <c r="C159" s="7"/>
      <c r="D159" s="7"/>
    </row>
    <row r="160" spans="1:4" ht="15">
      <c r="A160" s="4"/>
      <c r="B160" s="7"/>
      <c r="C160" s="7"/>
      <c r="D160" s="7"/>
    </row>
    <row r="161" spans="1:4" ht="15">
      <c r="A161" s="4"/>
      <c r="B161" s="7"/>
      <c r="C161" s="7"/>
      <c r="D161" s="7"/>
    </row>
    <row r="162" spans="1:4" ht="15">
      <c r="A162" s="4"/>
      <c r="B162" s="7"/>
      <c r="C162" s="7"/>
      <c r="D162" s="7"/>
    </row>
    <row r="163" spans="1:4" ht="15">
      <c r="A163" s="4"/>
      <c r="B163" s="7"/>
      <c r="C163" s="7"/>
      <c r="D163" s="7"/>
    </row>
    <row r="164" spans="1:4" ht="15">
      <c r="A164" s="4"/>
      <c r="B164" s="7"/>
      <c r="C164" s="7"/>
      <c r="D164" s="7"/>
    </row>
    <row r="165" spans="1:4" ht="15">
      <c r="A165" s="4"/>
      <c r="B165" s="7"/>
      <c r="C165" s="7"/>
      <c r="D165" s="7"/>
    </row>
    <row r="166" spans="1:4" ht="15">
      <c r="A166" s="4"/>
      <c r="B166" s="7"/>
      <c r="C166" s="7"/>
      <c r="D166" s="7"/>
    </row>
    <row r="167" spans="1:4" ht="15">
      <c r="A167" s="4"/>
      <c r="B167" s="7"/>
      <c r="C167" s="7"/>
      <c r="D167" s="7"/>
    </row>
    <row r="168" spans="1:4" ht="15">
      <c r="A168" s="4"/>
      <c r="B168" s="7"/>
      <c r="C168" s="7"/>
      <c r="D168" s="7"/>
    </row>
    <row r="169" spans="1:4" ht="15">
      <c r="A169" s="4"/>
      <c r="B169" s="7"/>
      <c r="C169" s="7"/>
      <c r="D169" s="7"/>
    </row>
    <row r="170" spans="1:4" ht="15">
      <c r="A170" s="4"/>
      <c r="B170" s="7"/>
      <c r="C170" s="7"/>
      <c r="D170" s="7"/>
    </row>
    <row r="171" spans="1:4" ht="15">
      <c r="A171" s="4"/>
      <c r="B171" s="7"/>
      <c r="C171" s="7"/>
      <c r="D171" s="7"/>
    </row>
    <row r="172" spans="1:4" ht="15">
      <c r="A172" s="4"/>
      <c r="B172" s="7"/>
      <c r="C172" s="7"/>
      <c r="D172" s="7"/>
    </row>
    <row r="173" spans="1:4" ht="15">
      <c r="A173" s="4"/>
      <c r="B173" s="7"/>
      <c r="C173" s="7"/>
      <c r="D173" s="7"/>
    </row>
    <row r="174" spans="1:4" ht="15">
      <c r="A174" s="4"/>
      <c r="B174" s="7"/>
      <c r="C174" s="7"/>
      <c r="D174" s="7"/>
    </row>
    <row r="175" spans="1:4" ht="15">
      <c r="A175" s="4"/>
      <c r="B175" s="7"/>
      <c r="C175" s="7"/>
      <c r="D175" s="7"/>
    </row>
    <row r="176" spans="1:4" ht="15">
      <c r="A176" s="4"/>
      <c r="B176" s="7"/>
      <c r="C176" s="7"/>
      <c r="D176" s="7"/>
    </row>
    <row r="177" spans="1:4" ht="15">
      <c r="A177" s="4"/>
      <c r="B177" s="7"/>
      <c r="C177" s="7"/>
      <c r="D177" s="7"/>
    </row>
    <row r="178" spans="1:4" ht="15">
      <c r="A178" s="4"/>
      <c r="B178" s="7"/>
      <c r="C178" s="7"/>
      <c r="D178" s="7"/>
    </row>
  </sheetData>
  <sheetProtection/>
  <mergeCells count="2">
    <mergeCell ref="A3:F3"/>
    <mergeCell ref="A4:F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Otnice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Jana Stepankova</cp:lastModifiedBy>
  <cp:lastPrinted>2018-02-26T10:22:57Z</cp:lastPrinted>
  <dcterms:created xsi:type="dcterms:W3CDTF">2001-02-19T07:56:05Z</dcterms:created>
  <dcterms:modified xsi:type="dcterms:W3CDTF">2019-06-24T14:41:21Z</dcterms:modified>
  <cp:category/>
  <cp:version/>
  <cp:contentType/>
  <cp:contentStatus/>
</cp:coreProperties>
</file>